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All_Buronga\Duxton Management Systems\Monitoring &amp; Data\Environment\Website Monitoring EPA\2020\"/>
    </mc:Choice>
  </mc:AlternateContent>
  <xr:revisionPtr revIDLastSave="0" documentId="13_ncr:1_{31D52792-BECB-451E-A9EE-9B7E7BE81A5B}" xr6:coauthVersionLast="45" xr6:coauthVersionMax="45" xr10:uidLastSave="{00000000-0000-0000-0000-000000000000}"/>
  <bookViews>
    <workbookView xWindow="28690" yWindow="-50" windowWidth="29020" windowHeight="15820" tabRatio="824" xr2:uid="{00000000-000D-0000-FFFF-FFFF00000000}"/>
  </bookViews>
  <sheets>
    <sheet name="Licensee's Details " sheetId="1" r:id="rId1"/>
    <sheet name="Sampling Schedule" sheetId="8" r:id="rId2"/>
    <sheet name="Data-VOLUME DISCHARGED" sheetId="2" r:id="rId3"/>
    <sheet name="Data-WASTEWATER MONITORING" sheetId="7" r:id="rId4"/>
    <sheet name="Data-SOIL MONITORING" sheetId="5" r:id="rId5"/>
    <sheet name="Data-GROUNDWATER MONITORING" sheetId="6" r:id="rId6"/>
    <sheet name="Data-pH MONITORING" sheetId="9" r:id="rId7"/>
    <sheet name="Correction Log" sheetId="3" r:id="rId8"/>
    <sheet name="Site Monitoring Map" sheetId="10" r:id="rId9"/>
  </sheets>
  <externalReferences>
    <externalReference r:id="rId10"/>
  </externalReferences>
  <definedNames>
    <definedName name="_xlnm.Print_Area" localSheetId="5">'Data-GROUNDWATER MONITORING'!$A$1:$E$6</definedName>
    <definedName name="_xlnm.Print_Area" localSheetId="4">'Data-SOIL MONITORING'!$A$1:$E$6</definedName>
    <definedName name="_xlnm.Print_Area" localSheetId="3">'Data-WASTEWATER MONITORING'!$A$1:$H$4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7" l="1"/>
  <c r="I34" i="7" l="1"/>
  <c r="I19" i="7" l="1"/>
  <c r="B1" i="2" l="1"/>
  <c r="A5" i="6" l="1"/>
  <c r="A4" i="6"/>
  <c r="A3" i="6"/>
  <c r="A2" i="6"/>
  <c r="A5" i="5"/>
  <c r="A4" i="5"/>
  <c r="A3" i="5"/>
  <c r="A2" i="5"/>
  <c r="A3" i="7"/>
  <c r="A2" i="7"/>
  <c r="A1" i="7"/>
  <c r="B2" i="3" l="1"/>
  <c r="A2" i="3"/>
  <c r="B1" i="3"/>
  <c r="A1" i="3"/>
  <c r="B2" i="9"/>
  <c r="A2" i="9"/>
  <c r="B1" i="9"/>
  <c r="A1" i="9"/>
  <c r="B2" i="7"/>
  <c r="B1" i="7"/>
  <c r="B2" i="6"/>
  <c r="B1" i="6"/>
  <c r="A1" i="6"/>
  <c r="B2" i="5"/>
  <c r="B1" i="5"/>
  <c r="A1" i="5"/>
  <c r="A1"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kdaish</author>
    <author>Alison Searle</author>
  </authors>
  <commentList>
    <comment ref="G5" authorId="0" shapeId="0" xr:uid="{47CEF2E9-429C-4AC5-B21D-333F0481C905}">
      <text>
        <r>
          <rPr>
            <b/>
            <sz val="8"/>
            <color indexed="81"/>
            <rFont val="Tahoma"/>
            <family val="2"/>
          </rPr>
          <t>ASearle:</t>
        </r>
        <r>
          <rPr>
            <sz val="8"/>
            <color indexed="81"/>
            <rFont val="Tahoma"/>
            <family val="2"/>
          </rPr>
          <t xml:space="preserve">
Licence reviewed Dec 2015.  GW depth are to be taken whenever GW samples are taken and at least once during the months of Jan, Apr, July and Oct. in each reporting period. M2.7
Dec 2017 - Licence has not changed.  Previous review findings still valid</t>
        </r>
      </text>
    </comment>
    <comment ref="H5" authorId="0" shapeId="0" xr:uid="{7C90E7E8-A777-4A6E-BBF0-418AE7ADBE39}">
      <text>
        <r>
          <rPr>
            <b/>
            <sz val="8"/>
            <color indexed="81"/>
            <rFont val="Tahoma"/>
            <family val="2"/>
          </rPr>
          <t>Asearle:</t>
        </r>
        <r>
          <rPr>
            <sz val="8"/>
            <color indexed="81"/>
            <rFont val="Tahoma"/>
            <family val="2"/>
          </rPr>
          <t xml:space="preserve">
Licence reviewed Dec 2015.  GW is to be sampled at least once during the months of July and January in each reporting year. (M 2.6)
Dec 2017 - Licence has not changed.  Previous review findings still valid</t>
        </r>
      </text>
    </comment>
    <comment ref="J5" authorId="1" shapeId="0" xr:uid="{E71FB336-24A6-4A68-AE70-C4DC37E0338B}">
      <text>
        <r>
          <rPr>
            <b/>
            <sz val="9"/>
            <color indexed="81"/>
            <rFont val="Tahoma"/>
            <family val="2"/>
          </rPr>
          <t>ASearle:</t>
        </r>
        <r>
          <rPr>
            <sz val="9"/>
            <color indexed="81"/>
            <rFont val="Tahoma"/>
            <family val="2"/>
          </rPr>
          <t xml:space="preserve">
Licence reviewed Dec 2015.  Soil to be sampled at least once, in July (M 2.5)
Dec 2017 - Licence has not changed.  Previous review findings still valid</t>
        </r>
      </text>
    </comment>
    <comment ref="B8" authorId="0" shapeId="0" xr:uid="{CC66D658-6AD0-4635-8749-2BF4C6B7271D}">
      <text>
        <r>
          <rPr>
            <b/>
            <sz val="10"/>
            <color indexed="81"/>
            <rFont val="Tahoma"/>
            <family val="2"/>
          </rPr>
          <t xml:space="preserve">ASearle:
</t>
        </r>
        <r>
          <rPr>
            <sz val="10"/>
            <color indexed="81"/>
            <rFont val="Tahoma"/>
            <family val="2"/>
          </rPr>
          <t>Reviewed Dec 2015.  14 day interval during pre-vintage   (M 2.3)
Dec 2017 - Licence has not changed.  Previous review findings still valid</t>
        </r>
      </text>
    </comment>
    <comment ref="B10" authorId="1" shapeId="0" xr:uid="{EF0D016B-9AF8-48B2-A10A-3023E2F58E1A}">
      <text>
        <r>
          <rPr>
            <b/>
            <sz val="9"/>
            <color indexed="81"/>
            <rFont val="Tahoma"/>
            <family val="2"/>
          </rPr>
          <t>Alison Searle:</t>
        </r>
        <r>
          <rPr>
            <sz val="9"/>
            <color indexed="81"/>
            <rFont val="Tahoma"/>
            <family val="2"/>
          </rPr>
          <t xml:space="preserve">
Reviewed Dec 2015.  7 day intervals during early, peak and late vintage.
(M 2.3)
Dec 2017 - Licence has not changed.  Previous review findings still valid</t>
        </r>
      </text>
    </comment>
    <comment ref="B22" authorId="0" shapeId="0" xr:uid="{DA0194C1-65B9-48B2-9C1D-61C90FAA08FC}">
      <text>
        <r>
          <rPr>
            <b/>
            <sz val="8"/>
            <color indexed="81"/>
            <rFont val="Tahoma"/>
            <family val="2"/>
          </rPr>
          <t>ASearle:</t>
        </r>
        <r>
          <rPr>
            <sz val="8"/>
            <color indexed="81"/>
            <rFont val="Tahoma"/>
            <family val="2"/>
          </rPr>
          <t xml:space="preserve">
Reviewed Dec 2015.  14 day intervals during post-vintage (M 2.3)
Dec 2017 - Licence has not changed.  Previous review findings still valid</t>
        </r>
      </text>
    </comment>
    <comment ref="B26" authorId="0" shapeId="0" xr:uid="{CD8BDB2F-B457-4245-95CE-37F7F7C435AD}">
      <text>
        <r>
          <rPr>
            <b/>
            <sz val="8"/>
            <color indexed="81"/>
            <rFont val="Tahoma"/>
            <family val="2"/>
          </rPr>
          <t>ASearle:</t>
        </r>
        <r>
          <rPr>
            <sz val="8"/>
            <color indexed="81"/>
            <rFont val="Tahoma"/>
            <family val="2"/>
          </rPr>
          <t xml:space="preserve">
Reviewed Dec 2015.  8 week intervals during non-vintage (M 2.3)
Dec 2017 - Licence has not changed.  Previous review findings still valid</t>
        </r>
      </text>
    </comment>
  </commentList>
</comments>
</file>

<file path=xl/sharedStrings.xml><?xml version="1.0" encoding="utf-8"?>
<sst xmlns="http://schemas.openxmlformats.org/spreadsheetml/2006/main" count="712" uniqueCount="213">
  <si>
    <t>LICENCE NO.</t>
  </si>
  <si>
    <t>LICENCE HOLDER</t>
  </si>
  <si>
    <t>ADDRESS</t>
  </si>
  <si>
    <t>BURONGA NSW 2739</t>
  </si>
  <si>
    <t>SAMPLING/MONITORING LOCATION</t>
  </si>
  <si>
    <t>SAMPLING POINT</t>
  </si>
  <si>
    <t xml:space="preserve">PUBLISHED </t>
  </si>
  <si>
    <t>POLLUTANT</t>
  </si>
  <si>
    <t>UNIT OF MEASURE</t>
  </si>
  <si>
    <t>MONITORING FREQUENCY REQUIRED BY LICENCE</t>
  </si>
  <si>
    <t>NO. OF TIMES MEASURED DURING MONTH</t>
  </si>
  <si>
    <t>kilolitres per day</t>
  </si>
  <si>
    <t>CONTINUOUS</t>
  </si>
  <si>
    <t>VOLUME OFWASTEWATER DISCHARGED</t>
  </si>
  <si>
    <t>MIN. VALUE</t>
  </si>
  <si>
    <t>MEAN VALUE</t>
  </si>
  <si>
    <t>MAX. VALUE</t>
  </si>
  <si>
    <t>EXCEEDANCE (YES/NO)</t>
  </si>
  <si>
    <t>LIMIT</t>
  </si>
  <si>
    <t>REPORTING MONTH</t>
  </si>
  <si>
    <t>MEASUREMENT</t>
  </si>
  <si>
    <t>CALCIUM</t>
  </si>
  <si>
    <t>MAGNESIUM</t>
  </si>
  <si>
    <t>SODIUM</t>
  </si>
  <si>
    <t>pH</t>
  </si>
  <si>
    <t>CONDUCTIVITY</t>
  </si>
  <si>
    <t>TOTAL KJELDAHL NITROGEN</t>
  </si>
  <si>
    <t>TOTAL ORGANIC CARBON</t>
  </si>
  <si>
    <t>AVAILABLE PHOSPHORUS</t>
  </si>
  <si>
    <t>mg/kg</t>
  </si>
  <si>
    <t>mS/cm</t>
  </si>
  <si>
    <t>%w/w</t>
  </si>
  <si>
    <t>Annually - July</t>
  </si>
  <si>
    <t>TWICE/YEAR- July &amp; Jan</t>
  </si>
  <si>
    <t>STANDING WATER LEVEL</t>
  </si>
  <si>
    <t>NITRATE + NITRITE (OXIDISED NITROGEN)</t>
  </si>
  <si>
    <t>TOTAL AVAILABLE POTASSIUM</t>
  </si>
  <si>
    <t>m</t>
  </si>
  <si>
    <t>mg/L</t>
  </si>
  <si>
    <t>SAMPLED DATE</t>
  </si>
  <si>
    <t>DATA OBTAINED DATE</t>
  </si>
  <si>
    <t>DATA PUBLISHED DATE</t>
  </si>
  <si>
    <t>EARLY,PEAK &amp; LATE VINTAGE - 7 DAY INTERVALS
PRE &amp; POST VINTAGE - 14 DAY INTERVALS
NON-VINTAGE - 8 WEEK INTERVAL</t>
  </si>
  <si>
    <t>BICARBONATE</t>
  </si>
  <si>
    <t>CARBONATE</t>
  </si>
  <si>
    <t>CHLORIDE</t>
  </si>
  <si>
    <t>TOTAL NITROGEN</t>
  </si>
  <si>
    <t>TOTAL PHOSPHORUS</t>
  </si>
  <si>
    <t>POTASSIUM</t>
  </si>
  <si>
    <t>SODIUM ABSORPTION RATIO</t>
  </si>
  <si>
    <t>TOTAL SUSPENDED SOLIDS</t>
  </si>
  <si>
    <t># BIOCHEMICAL OXYGEN DEMAND</t>
  </si>
  <si>
    <t># FIRST 3 CONSECUTIVE SAMPLES DURING VINTAGE</t>
  </si>
  <si>
    <t>SAR</t>
  </si>
  <si>
    <t>UNITS OD MEASUREMENT</t>
  </si>
  <si>
    <t>UNITS OF MEASUREMENT</t>
  </si>
  <si>
    <t>5.0 -8.5</t>
  </si>
  <si>
    <t>SAMPLE POINT</t>
  </si>
  <si>
    <t>INSTRUMENT</t>
  </si>
  <si>
    <t>SAMPLE DATE</t>
  </si>
  <si>
    <t>ORGINAL DATA</t>
  </si>
  <si>
    <t>CORRECTED DATA</t>
  </si>
  <si>
    <t>DATE CORRECTED</t>
  </si>
  <si>
    <t>DATE ORIGINALLY PUBLISHED</t>
  </si>
  <si>
    <t>REASON</t>
  </si>
  <si>
    <t>COMMENT</t>
  </si>
  <si>
    <t>(WW)</t>
  </si>
  <si>
    <t>(GW)</t>
  </si>
  <si>
    <t>Well 5</t>
  </si>
  <si>
    <t>(SO)</t>
  </si>
  <si>
    <t>(RW)</t>
  </si>
  <si>
    <t>(CW)</t>
  </si>
  <si>
    <t>RECEIVED</t>
  </si>
  <si>
    <t>Soil</t>
  </si>
  <si>
    <t>Raw Water</t>
  </si>
  <si>
    <t>Chemical Wastewater</t>
  </si>
  <si>
    <t>Depth</t>
  </si>
  <si>
    <t>Chemistry</t>
  </si>
  <si>
    <t>COC</t>
  </si>
  <si>
    <t>Results</t>
  </si>
  <si>
    <t>Vintage</t>
  </si>
  <si>
    <t>#</t>
  </si>
  <si>
    <t xml:space="preserve">depth </t>
  </si>
  <si>
    <t>Post Vintage</t>
  </si>
  <si>
    <t>Non Vintage</t>
  </si>
  <si>
    <t>Groundwater (GW) =(Well number ‘5’ will be checked on a weekly basis for depths and pH of water where present)</t>
  </si>
  <si>
    <t>depth</t>
  </si>
  <si>
    <t>= measure AHD</t>
  </si>
  <si>
    <t>= chemistry</t>
  </si>
  <si>
    <t>Soil (SO) = Composite samples, with each sample being made up of soil from a specified depth in each monitoring location (e.g. soil taken from point a, b and c at 10cm bulked together to form a sample).</t>
  </si>
  <si>
    <t xml:space="preserve">Chemical Wastewater (CW) = </t>
  </si>
  <si>
    <t>Annual analysis by Laboratory</t>
  </si>
  <si>
    <t>Analyst Details:</t>
  </si>
  <si>
    <t>Sample Handling:</t>
  </si>
  <si>
    <t>Analytical Parameters:</t>
  </si>
  <si>
    <t>Units</t>
  </si>
  <si>
    <t>Raw Water (RW)</t>
  </si>
  <si>
    <t>Chemical Wastewater (CW)</t>
  </si>
  <si>
    <t>TOC</t>
  </si>
  <si>
    <t>% by weight</t>
  </si>
  <si>
    <t>EC</t>
  </si>
  <si>
    <t>Total Nitrogen</t>
  </si>
  <si>
    <t>TKN</t>
  </si>
  <si>
    <t>Total N</t>
  </si>
  <si>
    <t>Total Phosphorus</t>
  </si>
  <si>
    <t>uS/cm</t>
  </si>
  <si>
    <t>Total Av P (bicarb ext)</t>
  </si>
  <si>
    <t>Total P</t>
  </si>
  <si>
    <t>Na</t>
  </si>
  <si>
    <t>Ox N (Nitrite+ Nitrate)</t>
  </si>
  <si>
    <t>Total Av K (bicarb ext)</t>
  </si>
  <si>
    <t>Mg</t>
  </si>
  <si>
    <t>pH (1:5 water)</t>
  </si>
  <si>
    <t>K</t>
  </si>
  <si>
    <t>Ca</t>
  </si>
  <si>
    <t>EC (1:5 water)</t>
  </si>
  <si>
    <t>Cl</t>
  </si>
  <si>
    <t>Ca (1:5 water)</t>
  </si>
  <si>
    <t>E. Coli</t>
  </si>
  <si>
    <t>Na (1:5 water)</t>
  </si>
  <si>
    <t>Mg (1:5 water)</t>
  </si>
  <si>
    <t>CO3</t>
  </si>
  <si>
    <t>TDS</t>
  </si>
  <si>
    <t>HCO3</t>
  </si>
  <si>
    <t>Total Suspended Solids (TSS)</t>
  </si>
  <si>
    <t>Insoluble solids</t>
  </si>
  <si>
    <t>BOD</t>
  </si>
  <si>
    <t>Schedule Modification</t>
  </si>
  <si>
    <t>Justification for exclusion from schedule or modification</t>
  </si>
  <si>
    <t>LINK TO EPA LICENCE</t>
  </si>
  <si>
    <t>TELEPHONE COMPLAINTS LINE</t>
  </si>
  <si>
    <t>JAN MEASUREMENT</t>
  </si>
  <si>
    <t>NO</t>
  </si>
  <si>
    <t>&lt;10</t>
  </si>
  <si>
    <t xml:space="preserve">MAP ATTACHED </t>
  </si>
  <si>
    <t>MOURQUONG</t>
  </si>
  <si>
    <t>514 SILVER CITY HIGHWAY</t>
  </si>
  <si>
    <t>EXCEEDING (YES/NO)</t>
  </si>
  <si>
    <t>MEASUREMENT(Depth 10cm)</t>
  </si>
  <si>
    <t>MEASUREMENT(Depth 50cm)</t>
  </si>
  <si>
    <t>MEASUREMENT(Depth 1.5M)</t>
  </si>
  <si>
    <t>Pre-vintage</t>
  </si>
  <si>
    <t>All samples must be taken as close as practicable to the scheduled courier pick up time, and freeze the samples before dispatching by COB Wednesday of sample collection week. Samples to be kept refrigerated and sent in an esky with ice blocks inside.</t>
  </si>
  <si>
    <t>JULY MEASUREMENT</t>
  </si>
  <si>
    <t>Production Period</t>
  </si>
  <si>
    <t>Sample Number</t>
  </si>
  <si>
    <t>Week Beginning</t>
  </si>
  <si>
    <t>Groundwater Depth</t>
  </si>
  <si>
    <t>Groundwater Chemistries</t>
  </si>
  <si>
    <t>Weekly  Internal  Check</t>
  </si>
  <si>
    <t>Sample Source and Testing Responsibility:</t>
  </si>
  <si>
    <t xml:space="preserve"># BOD for 3 samples only </t>
  </si>
  <si>
    <t>Wastewater
(Civil Test)</t>
  </si>
  <si>
    <t>Wastewater
(Eurofins)</t>
  </si>
  <si>
    <t>Wastewater (WW) = 24 hour composite from discharge point (point 6) resulting in one test sample from 8 samples of similar volume collected at equal intervals over 24-48hrs.</t>
  </si>
  <si>
    <t>Wastewater (WW) = 24 hour composite from discharge point (point 6) resulting in one test sample from 8 samples of similar volume collected at equal intervals over 24-48hrs.  # symbol indicates when BOD tests are performed on the sample</t>
  </si>
  <si>
    <t>Wastewater (WW) Point 6
(Civil Test)</t>
  </si>
  <si>
    <t>Wastewater (WW) Point 6
(Eurofins)</t>
  </si>
  <si>
    <t>pH units</t>
  </si>
  <si>
    <t>Conductivity</t>
  </si>
  <si>
    <t>Container Requirements per Sample:</t>
  </si>
  <si>
    <t>1 x 250 ml glass jar (green)</t>
  </si>
  <si>
    <t>Groundwater (GW)
Points 8-12</t>
  </si>
  <si>
    <t>Soil (SO)
Points 2-5</t>
  </si>
  <si>
    <t>Month  Internal  Check</t>
  </si>
  <si>
    <t>Civil Test
2 / 48 Tenth Street
MILDURA, VIC  3500
T: (+61) (3) 8564 5000  -  F: (+61) (3) 8564 5090
Phone:  (03) 8564 5088 (direct)</t>
  </si>
  <si>
    <t>1x 500 ml plastic (for inorganics) green</t>
  </si>
  <si>
    <t>1x 500 ml sterile plastic (preserve) grey
1x 500 ml plastic (for inorganics) green</t>
  </si>
  <si>
    <t>Raw Water (RW) sample locations
1. Winery Feed Water (raw water not town)               5. 600 Tanks Area
2. Town Water Supply (Tank)                                  6. 800 Tanks Area
3. 200 Tanks Area                                                 7. Export (Kitchen)
4. 500 Tanks Area</t>
  </si>
  <si>
    <t>Total coliforms</t>
  </si>
  <si>
    <t>Raw Water Testing</t>
  </si>
  <si>
    <t>The number of locations for testing of raw and winery feed water has increased.  E. coli and Total coliform testing added</t>
  </si>
  <si>
    <t xml:space="preserve">Eurofins | mgt 
6 Monterey Road
DANDENONG SOUTH, VIC 3175
T: (+61) (3) 8564 5000  
Michael Cassidy                Email:  MichaelCassidy@eurofins.com          </t>
  </si>
  <si>
    <t>-</t>
  </si>
  <si>
    <r>
      <t xml:space="preserve">Analysis:                                             </t>
    </r>
    <r>
      <rPr>
        <sz val="9"/>
        <rFont val="Barlow Light"/>
      </rPr>
      <t>Refer to Duxton Winery Environmental Monitoring Program (BUENV-PRO-020)</t>
    </r>
  </si>
  <si>
    <t>pH AND CONDUCTIVITY ONLY</t>
  </si>
  <si>
    <t>Monthly checks by Duxton Winery staff.</t>
  </si>
  <si>
    <r>
      <t>Sample Labeling:</t>
    </r>
    <r>
      <rPr>
        <sz val="9"/>
        <rFont val="Barlow Light"/>
      </rPr>
      <t xml:space="preserve"> </t>
    </r>
  </si>
  <si>
    <t>Ensure that each sample is addressed to correct analyst. Label all samples clearly with Duxton Winery sample number (e.g. BU1302), sample type (e.g. WW), and date. Complete a Chain of Custody (COC) form which must go with samples. Retain a copy for your records.</t>
  </si>
  <si>
    <t>µS/cm</t>
  </si>
  <si>
    <r>
      <t>SO</t>
    </r>
    <r>
      <rPr>
        <vertAlign val="subscript"/>
        <sz val="10"/>
        <rFont val="Barlow Light"/>
      </rPr>
      <t>4</t>
    </r>
  </si>
  <si>
    <r>
      <t>1x 500 ml plastic (for inorganics) green
1x 100 ml glass (preserved H</t>
    </r>
    <r>
      <rPr>
        <vertAlign val="subscript"/>
        <sz val="9"/>
        <rFont val="Barlow Light"/>
      </rPr>
      <t>2</t>
    </r>
    <r>
      <rPr>
        <sz val="9"/>
        <rFont val="Barlow Light"/>
      </rPr>
      <t>SO</t>
    </r>
    <r>
      <rPr>
        <vertAlign val="subscript"/>
        <sz val="9"/>
        <rFont val="Barlow Light"/>
      </rPr>
      <t>4</t>
    </r>
    <r>
      <rPr>
        <sz val="9"/>
        <rFont val="Barlow Light"/>
      </rPr>
      <t>) purple (for TOC)
1x 60 ml plastic (preserved H</t>
    </r>
    <r>
      <rPr>
        <vertAlign val="subscript"/>
        <sz val="9"/>
        <rFont val="Barlow Light"/>
      </rPr>
      <t>2</t>
    </r>
    <r>
      <rPr>
        <sz val="9"/>
        <rFont val="Barlow Light"/>
      </rPr>
      <t>SO</t>
    </r>
    <r>
      <rPr>
        <vertAlign val="subscript"/>
        <sz val="9"/>
        <rFont val="Barlow Light"/>
      </rPr>
      <t>4</t>
    </r>
    <r>
      <rPr>
        <sz val="9"/>
        <rFont val="Barlow Light"/>
      </rPr>
      <t>) purple (nutrients)</t>
    </r>
  </si>
  <si>
    <r>
      <t>1x 500 ml plastic (for inorganics) green
1x 100 ml glass (preserve H</t>
    </r>
    <r>
      <rPr>
        <vertAlign val="subscript"/>
        <sz val="9"/>
        <rFont val="Barlow Light"/>
      </rPr>
      <t>2</t>
    </r>
    <r>
      <rPr>
        <sz val="9"/>
        <rFont val="Barlow Light"/>
      </rPr>
      <t>SO</t>
    </r>
    <r>
      <rPr>
        <vertAlign val="subscript"/>
        <sz val="9"/>
        <rFont val="Barlow Light"/>
      </rPr>
      <t>4</t>
    </r>
    <r>
      <rPr>
        <sz val="9"/>
        <rFont val="Barlow Light"/>
      </rPr>
      <t>) purple (for TOC)
1x 60 ml plastic (preserve H</t>
    </r>
    <r>
      <rPr>
        <vertAlign val="subscript"/>
        <sz val="9"/>
        <rFont val="Barlow Light"/>
      </rPr>
      <t>2</t>
    </r>
    <r>
      <rPr>
        <sz val="9"/>
        <rFont val="Barlow Light"/>
      </rPr>
      <t>SO</t>
    </r>
    <r>
      <rPr>
        <vertAlign val="subscript"/>
        <sz val="9"/>
        <rFont val="Barlow Light"/>
      </rPr>
      <t>4</t>
    </r>
    <r>
      <rPr>
        <sz val="9"/>
        <rFont val="Barlow Light"/>
      </rPr>
      <t xml:space="preserve">) purple (nutrients)
</t>
    </r>
  </si>
  <si>
    <r>
      <t>1x 500 ml plastic (for inorganics) green
1x 60 ml plastic (preserved H</t>
    </r>
    <r>
      <rPr>
        <vertAlign val="subscript"/>
        <sz val="9"/>
        <rFont val="Barlow Light"/>
      </rPr>
      <t>2</t>
    </r>
    <r>
      <rPr>
        <sz val="9"/>
        <rFont val="Barlow Light"/>
      </rPr>
      <t>SO</t>
    </r>
    <r>
      <rPr>
        <vertAlign val="subscript"/>
        <sz val="9"/>
        <rFont val="Barlow Light"/>
      </rPr>
      <t>4</t>
    </r>
    <r>
      <rPr>
        <sz val="9"/>
        <rFont val="Barlow Light"/>
      </rPr>
      <t>) purple (nutrients)
1x 100 ml glass (preserve H</t>
    </r>
    <r>
      <rPr>
        <vertAlign val="subscript"/>
        <sz val="9"/>
        <rFont val="Barlow Light"/>
      </rPr>
      <t>2</t>
    </r>
    <r>
      <rPr>
        <sz val="9"/>
        <rFont val="Barlow Light"/>
      </rPr>
      <t>SO</t>
    </r>
    <r>
      <rPr>
        <vertAlign val="subscript"/>
        <sz val="9"/>
        <rFont val="Barlow Light"/>
      </rPr>
      <t>4</t>
    </r>
    <r>
      <rPr>
        <sz val="9"/>
        <rFont val="Barlow Light"/>
      </rPr>
      <t>) purple (for TOC)</t>
    </r>
  </si>
  <si>
    <t>Version 1 - Review 15/12/2019</t>
  </si>
  <si>
    <t>Duxton Winery Buronga</t>
  </si>
  <si>
    <t>(03) 50221322</t>
  </si>
  <si>
    <t>https://apps.epa.nsw.gov.au/prpoeoapp/ViewPOEOLicence.aspx?DOCID=171390&amp;SYSUID=1&amp;LICID=3657</t>
  </si>
  <si>
    <t>Year:  2020</t>
  </si>
  <si>
    <t>BU2001</t>
  </si>
  <si>
    <t>BU2002</t>
  </si>
  <si>
    <t>BU2003</t>
  </si>
  <si>
    <t>BU2004</t>
  </si>
  <si>
    <t>BU2005</t>
  </si>
  <si>
    <t>BU2006</t>
  </si>
  <si>
    <t>BU2007</t>
  </si>
  <si>
    <t>BU2008</t>
  </si>
  <si>
    <t>BU2009</t>
  </si>
  <si>
    <t>BU2010</t>
  </si>
  <si>
    <t>BU2011</t>
  </si>
  <si>
    <t>BU2012</t>
  </si>
  <si>
    <t>BU2013</t>
  </si>
  <si>
    <t>BU2014</t>
  </si>
  <si>
    <t>BU2015</t>
  </si>
  <si>
    <t>BU2016</t>
  </si>
  <si>
    <t>BU2017</t>
  </si>
  <si>
    <t>BU2018</t>
  </si>
  <si>
    <t>BU2019</t>
  </si>
  <si>
    <t>BU2020</t>
  </si>
  <si>
    <t>BU2021</t>
  </si>
  <si>
    <t>BU2022</t>
  </si>
  <si>
    <t>&lt;5</t>
  </si>
  <si>
    <t>Current BU2018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</si>
</sst>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C09]dd\-mmm\-yy;@"/>
  </numFmts>
  <fonts count="36" x14ac:knownFonts="1">
    <font>
      <sz val="11"/>
      <color theme="1"/>
      <name val="Calibri"/>
      <family val="2"/>
      <scheme val="minor"/>
    </font>
    <font>
      <sz val="10"/>
      <name val="Arial"/>
      <family val="2"/>
    </font>
    <font>
      <b/>
      <sz val="8"/>
      <color indexed="81"/>
      <name val="Tahoma"/>
      <family val="2"/>
    </font>
    <font>
      <sz val="8"/>
      <color indexed="81"/>
      <name val="Tahoma"/>
      <family val="2"/>
    </font>
    <font>
      <sz val="10"/>
      <color indexed="81"/>
      <name val="Tahoma"/>
      <family val="2"/>
    </font>
    <font>
      <u/>
      <sz val="11"/>
      <color theme="10"/>
      <name val="Calibri"/>
      <family val="2"/>
      <scheme val="minor"/>
    </font>
    <font>
      <sz val="10"/>
      <name val="Arial"/>
      <family val="2"/>
    </font>
    <font>
      <b/>
      <sz val="9"/>
      <color indexed="81"/>
      <name val="Tahoma"/>
      <family val="2"/>
    </font>
    <font>
      <sz val="9"/>
      <color indexed="81"/>
      <name val="Tahoma"/>
      <family val="2"/>
    </font>
    <font>
      <b/>
      <sz val="10"/>
      <color indexed="81"/>
      <name val="Tahoma"/>
      <family val="2"/>
    </font>
    <font>
      <sz val="10"/>
      <name val="Barlow Light"/>
    </font>
    <font>
      <sz val="9"/>
      <name val="Barlow Light"/>
    </font>
    <font>
      <b/>
      <sz val="12"/>
      <color theme="2" tint="-0.499984740745262"/>
      <name val="Barlow ExtraBold"/>
    </font>
    <font>
      <sz val="10"/>
      <color theme="2" tint="-0.499984740745262"/>
      <name val="Barlow Light"/>
    </font>
    <font>
      <b/>
      <sz val="12"/>
      <color theme="2" tint="-0.499984740745262"/>
      <name val="Barlow Light"/>
    </font>
    <font>
      <sz val="9"/>
      <color theme="2" tint="-0.499984740745262"/>
      <name val="Barlow Light"/>
    </font>
    <font>
      <b/>
      <sz val="9"/>
      <color theme="2" tint="-0.499984740745262"/>
      <name val="Barlow Light"/>
    </font>
    <font>
      <b/>
      <sz val="12"/>
      <name val="Barlow Light"/>
    </font>
    <font>
      <b/>
      <sz val="9"/>
      <name val="Barlow Light"/>
    </font>
    <font>
      <b/>
      <sz val="10"/>
      <name val="Barlow Light"/>
    </font>
    <font>
      <sz val="11"/>
      <name val="Barlow Light"/>
    </font>
    <font>
      <b/>
      <vertAlign val="superscript"/>
      <sz val="14"/>
      <name val="Barlow Light"/>
    </font>
    <font>
      <strike/>
      <sz val="10"/>
      <name val="Barlow Light"/>
    </font>
    <font>
      <sz val="10"/>
      <color indexed="8"/>
      <name val="Barlow Light"/>
    </font>
    <font>
      <vertAlign val="subscript"/>
      <sz val="10"/>
      <name val="Barlow Light"/>
    </font>
    <font>
      <vertAlign val="subscript"/>
      <sz val="9"/>
      <name val="Barlow Light"/>
    </font>
    <font>
      <sz val="12"/>
      <name val="Barlow Light"/>
    </font>
    <font>
      <u/>
      <sz val="10"/>
      <color theme="10"/>
      <name val="Barlow Light"/>
    </font>
    <font>
      <sz val="12"/>
      <color indexed="12"/>
      <name val="Barlow Light"/>
    </font>
    <font>
      <sz val="8"/>
      <name val="Barlow Light"/>
    </font>
    <font>
      <b/>
      <sz val="8"/>
      <name val="Barlow Light"/>
    </font>
    <font>
      <b/>
      <sz val="11"/>
      <color theme="1"/>
      <name val="Barlow Light"/>
    </font>
    <font>
      <sz val="11"/>
      <color theme="1"/>
      <name val="Barlow Light"/>
    </font>
    <font>
      <u/>
      <sz val="11"/>
      <color theme="10"/>
      <name val="Barlow Light"/>
    </font>
    <font>
      <sz val="11"/>
      <color rgb="FFFF0000"/>
      <name val="Barlow Light"/>
    </font>
    <font>
      <sz val="8"/>
      <color theme="1"/>
      <name val="Barlow Light"/>
    </font>
  </fonts>
  <fills count="1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4"/>
        <bgColor indexed="64"/>
      </patternFill>
    </fill>
    <fill>
      <patternFill patternType="gray0625">
        <bgColor indexed="13"/>
      </patternFill>
    </fill>
    <fill>
      <patternFill patternType="lightVertical">
        <bgColor indexed="47"/>
      </patternFill>
    </fill>
    <fill>
      <patternFill patternType="darkVertical">
        <bgColor indexed="10"/>
      </patternFill>
    </fill>
    <fill>
      <patternFill patternType="solid">
        <fgColor indexed="22"/>
        <bgColor indexed="64"/>
      </patternFill>
    </fill>
    <fill>
      <patternFill patternType="solid">
        <fgColor rgb="FFC0C0C0"/>
        <bgColor indexed="64"/>
      </patternFill>
    </fill>
    <fill>
      <patternFill patternType="gray0625">
        <bgColor rgb="FFFF81FF"/>
      </patternFill>
    </fill>
    <fill>
      <patternFill patternType="gray0625">
        <fgColor theme="0" tint="-0.499984740745262"/>
        <bgColor indexed="22"/>
      </patternFill>
    </fill>
    <fill>
      <patternFill patternType="gray0625">
        <fgColor theme="0" tint="-0.499984740745262"/>
        <bgColor rgb="FFC0C0C0"/>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1" fillId="0" borderId="0"/>
    <xf numFmtId="0" fontId="6" fillId="0" borderId="0"/>
  </cellStyleXfs>
  <cellXfs count="341">
    <xf numFmtId="0" fontId="0" fillId="0" borderId="0" xfId="0"/>
    <xf numFmtId="0" fontId="10" fillId="0" borderId="5" xfId="0" applyFont="1" applyBorder="1"/>
    <xf numFmtId="0" fontId="11" fillId="7" borderId="6" xfId="0" applyFont="1" applyFill="1" applyBorder="1"/>
    <xf numFmtId="0" fontId="11" fillId="7" borderId="7" xfId="0" applyFont="1" applyFill="1" applyBorder="1"/>
    <xf numFmtId="0" fontId="10" fillId="0" borderId="8" xfId="0" applyFont="1" applyBorder="1"/>
    <xf numFmtId="0" fontId="13" fillId="0" borderId="0" xfId="0" applyFont="1"/>
    <xf numFmtId="0" fontId="14" fillId="7" borderId="0" xfId="0" applyFont="1" applyFill="1"/>
    <xf numFmtId="0" fontId="11" fillId="7" borderId="0" xfId="0" applyFont="1" applyFill="1"/>
    <xf numFmtId="0" fontId="10" fillId="0" borderId="9" xfId="0" applyFont="1" applyBorder="1"/>
    <xf numFmtId="0" fontId="15" fillId="7" borderId="0" xfId="0" applyFont="1" applyFill="1"/>
    <xf numFmtId="0" fontId="16" fillId="7" borderId="0" xfId="0" applyFont="1" applyFill="1"/>
    <xf numFmtId="0" fontId="10" fillId="7" borderId="0" xfId="0" applyFont="1" applyFill="1"/>
    <xf numFmtId="0" fontId="17" fillId="7" borderId="0" xfId="0" applyFont="1" applyFill="1" applyAlignment="1">
      <alignment horizontal="left"/>
    </xf>
    <xf numFmtId="0" fontId="18" fillId="7" borderId="0" xfId="0" applyFont="1" applyFill="1"/>
    <xf numFmtId="0" fontId="10" fillId="7" borderId="9" xfId="0" applyFont="1" applyFill="1" applyBorder="1"/>
    <xf numFmtId="0" fontId="11" fillId="7" borderId="0" xfId="0" applyFont="1" applyFill="1" applyAlignment="1">
      <alignment vertical="center"/>
    </xf>
    <xf numFmtId="0" fontId="11" fillId="7" borderId="10" xfId="0" applyFont="1" applyFill="1" applyBorder="1" applyAlignment="1">
      <alignment vertical="center"/>
    </xf>
    <xf numFmtId="0" fontId="18" fillId="0" borderId="15" xfId="0" applyFont="1" applyBorder="1" applyAlignment="1">
      <alignment horizontal="center" vertical="center"/>
    </xf>
    <xf numFmtId="0" fontId="18" fillId="0" borderId="27" xfId="0" applyFont="1" applyBorder="1" applyAlignment="1">
      <alignment horizontal="center" vertical="center"/>
    </xf>
    <xf numFmtId="0" fontId="10" fillId="0" borderId="54" xfId="0" applyFont="1" applyBorder="1"/>
    <xf numFmtId="0" fontId="18" fillId="0" borderId="20" xfId="0" applyFont="1" applyBorder="1" applyAlignment="1">
      <alignment horizontal="center" vertical="center"/>
    </xf>
    <xf numFmtId="0" fontId="19" fillId="7" borderId="25" xfId="0" applyFont="1" applyFill="1" applyBorder="1" applyAlignment="1">
      <alignment horizontal="center"/>
    </xf>
    <xf numFmtId="0" fontId="19" fillId="7" borderId="26" xfId="0" applyFont="1" applyFill="1" applyBorder="1" applyAlignment="1">
      <alignment horizontal="center"/>
    </xf>
    <xf numFmtId="0" fontId="20" fillId="0" borderId="16" xfId="0" applyFont="1" applyBorder="1" applyAlignment="1">
      <alignment horizontal="center"/>
    </xf>
    <xf numFmtId="15" fontId="20" fillId="0" borderId="6" xfId="0" applyNumberFormat="1" applyFont="1" applyBorder="1"/>
    <xf numFmtId="0" fontId="11" fillId="14" borderId="5" xfId="0" applyFont="1" applyFill="1" applyBorder="1"/>
    <xf numFmtId="0" fontId="11" fillId="8" borderId="26" xfId="0" applyFont="1" applyFill="1" applyBorder="1"/>
    <xf numFmtId="0" fontId="11" fillId="0" borderId="27" xfId="0" applyFont="1" applyBorder="1" applyAlignment="1">
      <alignment horizontal="center"/>
    </xf>
    <xf numFmtId="0" fontId="11" fillId="9" borderId="28" xfId="0" applyFont="1" applyFill="1" applyBorder="1"/>
    <xf numFmtId="0" fontId="11" fillId="0" borderId="13" xfId="0" applyFont="1" applyBorder="1"/>
    <xf numFmtId="0" fontId="11" fillId="0" borderId="13" xfId="0" applyFont="1" applyBorder="1" applyAlignment="1">
      <alignment horizontal="center" vertical="center" wrapText="1"/>
    </xf>
    <xf numFmtId="15" fontId="11" fillId="0" borderId="6" xfId="0" applyNumberFormat="1" applyFont="1" applyBorder="1"/>
    <xf numFmtId="0" fontId="10" fillId="0" borderId="15" xfId="0" applyFont="1" applyBorder="1" applyAlignment="1">
      <alignment horizontal="center"/>
    </xf>
    <xf numFmtId="0" fontId="10" fillId="0" borderId="14" xfId="0" applyFont="1" applyBorder="1" applyAlignment="1">
      <alignment horizontal="center"/>
    </xf>
    <xf numFmtId="0" fontId="10" fillId="0" borderId="58" xfId="0" applyFont="1" applyBorder="1"/>
    <xf numFmtId="15" fontId="20" fillId="0" borderId="59" xfId="0" applyNumberFormat="1" applyFont="1" applyBorder="1"/>
    <xf numFmtId="0" fontId="21" fillId="14" borderId="60" xfId="0" applyFont="1" applyFill="1" applyBorder="1" applyAlignment="1">
      <alignment vertical="center"/>
    </xf>
    <xf numFmtId="0" fontId="21" fillId="8" borderId="59" xfId="0" applyFont="1" applyFill="1" applyBorder="1" applyAlignment="1">
      <alignment vertical="center"/>
    </xf>
    <xf numFmtId="0" fontId="11" fillId="0" borderId="61" xfId="0" applyFont="1" applyBorder="1"/>
    <xf numFmtId="0" fontId="11" fillId="0" borderId="62" xfId="0" applyFont="1" applyBorder="1"/>
    <xf numFmtId="15" fontId="11" fillId="0" borderId="61" xfId="0" applyNumberFormat="1" applyFont="1" applyBorder="1"/>
    <xf numFmtId="0" fontId="10" fillId="7" borderId="30" xfId="0" applyFont="1" applyFill="1" applyBorder="1" applyAlignment="1">
      <alignment horizontal="center"/>
    </xf>
    <xf numFmtId="0" fontId="10" fillId="7" borderId="31" xfId="0" applyFont="1" applyFill="1" applyBorder="1" applyAlignment="1">
      <alignment horizontal="center"/>
    </xf>
    <xf numFmtId="15" fontId="20" fillId="0" borderId="0" xfId="0" applyNumberFormat="1" applyFont="1"/>
    <xf numFmtId="0" fontId="11" fillId="14" borderId="8" xfId="0" applyFont="1" applyFill="1" applyBorder="1"/>
    <xf numFmtId="0" fontId="11" fillId="8" borderId="56" xfId="0" applyFont="1" applyFill="1" applyBorder="1" applyAlignment="1">
      <alignment horizontal="center"/>
    </xf>
    <xf numFmtId="0" fontId="11" fillId="0" borderId="11" xfId="0" applyFont="1" applyBorder="1"/>
    <xf numFmtId="0" fontId="11" fillId="0" borderId="0" xfId="0" applyFont="1"/>
    <xf numFmtId="0" fontId="11" fillId="0" borderId="19" xfId="0" applyFont="1" applyBorder="1"/>
    <xf numFmtId="15" fontId="11" fillId="0" borderId="0" xfId="0" applyNumberFormat="1" applyFont="1"/>
    <xf numFmtId="0" fontId="11" fillId="8" borderId="56" xfId="0" applyFont="1" applyFill="1" applyBorder="1"/>
    <xf numFmtId="0" fontId="11" fillId="0" borderId="19" xfId="0" applyFont="1" applyBorder="1" applyAlignment="1">
      <alignment horizontal="center" vertical="center" wrapText="1"/>
    </xf>
    <xf numFmtId="15" fontId="20" fillId="0" borderId="63" xfId="0" applyNumberFormat="1" applyFont="1" applyBorder="1"/>
    <xf numFmtId="0" fontId="11" fillId="14" borderId="60" xfId="0" applyFont="1" applyFill="1" applyBorder="1"/>
    <xf numFmtId="0" fontId="11" fillId="8" borderId="59" xfId="0" applyFont="1" applyFill="1" applyBorder="1"/>
    <xf numFmtId="0" fontId="11" fillId="0" borderId="64" xfId="0" applyFont="1" applyBorder="1"/>
    <xf numFmtId="0" fontId="11" fillId="0" borderId="63" xfId="0" applyFont="1" applyBorder="1"/>
    <xf numFmtId="15" fontId="11" fillId="0" borderId="63" xfId="0" applyNumberFormat="1" applyFont="1" applyBorder="1"/>
    <xf numFmtId="0" fontId="11" fillId="10" borderId="33" xfId="0" applyFont="1" applyFill="1" applyBorder="1" applyAlignment="1">
      <alignment horizontal="center" vertical="center" wrapText="1"/>
    </xf>
    <xf numFmtId="0" fontId="10" fillId="0" borderId="61" xfId="0" applyFont="1" applyBorder="1"/>
    <xf numFmtId="0" fontId="11" fillId="0" borderId="62" xfId="0" applyFont="1" applyBorder="1" applyAlignment="1">
      <alignment horizontal="center" vertical="center" wrapText="1"/>
    </xf>
    <xf numFmtId="0" fontId="10" fillId="0" borderId="11" xfId="0" applyFont="1" applyBorder="1"/>
    <xf numFmtId="0" fontId="11" fillId="0" borderId="33" xfId="0" applyFont="1" applyBorder="1" applyAlignment="1">
      <alignment horizontal="center"/>
    </xf>
    <xf numFmtId="15" fontId="10" fillId="0" borderId="58" xfId="0" applyNumberFormat="1" applyFont="1" applyBorder="1"/>
    <xf numFmtId="0" fontId="10" fillId="0" borderId="30" xfId="0" applyFont="1" applyBorder="1" applyAlignment="1">
      <alignment horizontal="center"/>
    </xf>
    <xf numFmtId="0" fontId="10" fillId="0" borderId="31" xfId="0" applyFont="1" applyBorder="1" applyAlignment="1">
      <alignment horizontal="center"/>
    </xf>
    <xf numFmtId="0" fontId="22" fillId="0" borderId="8" xfId="0" applyFont="1" applyBorder="1"/>
    <xf numFmtId="0" fontId="10" fillId="9" borderId="1" xfId="0" applyFont="1" applyFill="1" applyBorder="1"/>
    <xf numFmtId="0" fontId="10" fillId="0" borderId="63" xfId="0" applyFont="1" applyBorder="1"/>
    <xf numFmtId="0" fontId="11" fillId="9" borderId="2" xfId="0" applyFont="1" applyFill="1" applyBorder="1"/>
    <xf numFmtId="0" fontId="11" fillId="11" borderId="19" xfId="0" applyFont="1" applyFill="1" applyBorder="1"/>
    <xf numFmtId="0" fontId="10" fillId="0" borderId="62" xfId="0" applyFont="1" applyBorder="1"/>
    <xf numFmtId="0" fontId="10" fillId="0" borderId="34" xfId="0" applyFont="1" applyBorder="1"/>
    <xf numFmtId="15" fontId="20" fillId="0" borderId="10" xfId="0" applyNumberFormat="1" applyFont="1" applyBorder="1"/>
    <xf numFmtId="0" fontId="11" fillId="14" borderId="34" xfId="0" applyFont="1" applyFill="1" applyBorder="1"/>
    <xf numFmtId="0" fontId="11" fillId="8" borderId="57" xfId="0" applyFont="1" applyFill="1" applyBorder="1"/>
    <xf numFmtId="0" fontId="10" fillId="0" borderId="38" xfId="0" applyFont="1" applyBorder="1"/>
    <xf numFmtId="0" fontId="11" fillId="0" borderId="37" xfId="0" applyFont="1" applyBorder="1"/>
    <xf numFmtId="0" fontId="11" fillId="0" borderId="39" xfId="0" applyFont="1" applyBorder="1"/>
    <xf numFmtId="0" fontId="11" fillId="10" borderId="38" xfId="0" applyFont="1" applyFill="1" applyBorder="1" applyAlignment="1">
      <alignment horizontal="center" vertical="center" wrapText="1"/>
    </xf>
    <xf numFmtId="0" fontId="10" fillId="0" borderId="40" xfId="0" applyFont="1" applyBorder="1"/>
    <xf numFmtId="0" fontId="10" fillId="7" borderId="41" xfId="0" applyFont="1" applyFill="1" applyBorder="1" applyAlignment="1">
      <alignment horizontal="center"/>
    </xf>
    <xf numFmtId="0" fontId="10" fillId="7" borderId="42" xfId="0" applyFont="1" applyFill="1" applyBorder="1" applyAlignment="1">
      <alignment horizontal="center"/>
    </xf>
    <xf numFmtId="0" fontId="11" fillId="7" borderId="40" xfId="0" applyFont="1" applyFill="1" applyBorder="1"/>
    <xf numFmtId="0" fontId="11" fillId="7" borderId="9" xfId="0" applyFont="1" applyFill="1" applyBorder="1"/>
    <xf numFmtId="0" fontId="18" fillId="14" borderId="13" xfId="0" applyFont="1" applyFill="1" applyBorder="1" applyAlignment="1">
      <alignment horizontal="center" vertical="center" wrapText="1"/>
    </xf>
    <xf numFmtId="0" fontId="10" fillId="8" borderId="1" xfId="0" applyFont="1" applyFill="1" applyBorder="1"/>
    <xf numFmtId="0" fontId="11" fillId="0" borderId="1" xfId="0" applyFont="1" applyBorder="1" applyAlignment="1">
      <alignment vertical="center"/>
    </xf>
    <xf numFmtId="0" fontId="11" fillId="7" borderId="32" xfId="0" quotePrefix="1" applyFont="1" applyFill="1" applyBorder="1" applyAlignment="1">
      <alignment vertical="center"/>
    </xf>
    <xf numFmtId="0" fontId="11" fillId="7" borderId="2" xfId="0" applyFont="1" applyFill="1" applyBorder="1" applyAlignment="1">
      <alignment vertical="center"/>
    </xf>
    <xf numFmtId="0" fontId="11" fillId="9" borderId="1" xfId="0" applyFont="1" applyFill="1" applyBorder="1" applyAlignment="1">
      <alignment vertical="center"/>
    </xf>
    <xf numFmtId="0" fontId="11" fillId="0" borderId="2" xfId="0" applyFont="1" applyBorder="1" applyAlignment="1">
      <alignment vertical="center"/>
    </xf>
    <xf numFmtId="0" fontId="11" fillId="10" borderId="1" xfId="0" applyFont="1" applyFill="1" applyBorder="1" applyAlignment="1">
      <alignment horizontal="center" vertical="center" wrapText="1"/>
    </xf>
    <xf numFmtId="0" fontId="18" fillId="0" borderId="30" xfId="0" applyFont="1" applyBorder="1" applyAlignment="1">
      <alignment horizontal="center" vertical="center"/>
    </xf>
    <xf numFmtId="0" fontId="18" fillId="0" borderId="53" xfId="0" applyFont="1" applyBorder="1" applyAlignment="1">
      <alignment vertical="center" wrapText="1"/>
    </xf>
    <xf numFmtId="0" fontId="18" fillId="15" borderId="14" xfId="0" applyFont="1" applyFill="1" applyBorder="1" applyAlignment="1">
      <alignment horizontal="center" vertical="center" wrapText="1"/>
    </xf>
    <xf numFmtId="0" fontId="18" fillId="12" borderId="28"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12" borderId="27"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18" fillId="13" borderId="14" xfId="0" applyFont="1" applyFill="1" applyBorder="1" applyAlignment="1">
      <alignment horizontal="center" vertical="center" wrapText="1"/>
    </xf>
    <xf numFmtId="0" fontId="10" fillId="0" borderId="8" xfId="0" applyFont="1" applyBorder="1" applyAlignment="1">
      <alignment vertical="center"/>
    </xf>
    <xf numFmtId="0" fontId="11" fillId="0" borderId="8" xfId="0" applyFont="1" applyBorder="1" applyAlignment="1">
      <alignment vertical="center" wrapText="1"/>
    </xf>
    <xf numFmtId="0" fontId="10" fillId="15" borderId="31" xfId="0" applyFont="1" applyFill="1" applyBorder="1" applyAlignment="1">
      <alignment vertical="center"/>
    </xf>
    <xf numFmtId="0" fontId="10" fillId="12" borderId="31" xfId="0" applyFont="1" applyFill="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12" borderId="33" xfId="0" applyFont="1" applyFill="1" applyBorder="1" applyAlignment="1">
      <alignment vertical="center"/>
    </xf>
    <xf numFmtId="0" fontId="10" fillId="12" borderId="32" xfId="0" applyFont="1" applyFill="1" applyBorder="1" applyAlignment="1">
      <alignment vertical="center"/>
    </xf>
    <xf numFmtId="0" fontId="23" fillId="0" borderId="30" xfId="0" applyFont="1" applyBorder="1" applyAlignment="1">
      <alignment vertical="center"/>
    </xf>
    <xf numFmtId="0" fontId="10" fillId="13" borderId="33" xfId="0" applyFont="1" applyFill="1" applyBorder="1" applyAlignment="1">
      <alignment vertical="center" wrapText="1"/>
    </xf>
    <xf numFmtId="0" fontId="10" fillId="13" borderId="31" xfId="0" applyFont="1" applyFill="1" applyBorder="1" applyAlignment="1">
      <alignment vertical="center" wrapText="1"/>
    </xf>
    <xf numFmtId="0" fontId="10" fillId="7" borderId="9" xfId="0" applyFont="1" applyFill="1" applyBorder="1" applyAlignment="1">
      <alignment vertical="center"/>
    </xf>
    <xf numFmtId="0" fontId="10" fillId="0" borderId="0" xfId="0" applyFont="1" applyAlignment="1">
      <alignment vertical="center"/>
    </xf>
    <xf numFmtId="0" fontId="10" fillId="15" borderId="31" xfId="0" applyFont="1" applyFill="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12" borderId="32" xfId="0" applyFont="1" applyFill="1" applyBorder="1" applyAlignment="1">
      <alignment vertical="center" wrapText="1"/>
    </xf>
    <xf numFmtId="0" fontId="23" fillId="0" borderId="30" xfId="0" applyFont="1" applyBorder="1" applyAlignment="1">
      <alignment vertical="center" wrapText="1"/>
    </xf>
    <xf numFmtId="0" fontId="10" fillId="7" borderId="30" xfId="0" applyFont="1" applyFill="1" applyBorder="1" applyAlignment="1">
      <alignment vertical="center" wrapText="1"/>
    </xf>
    <xf numFmtId="0" fontId="10" fillId="0" borderId="22" xfId="0" applyFont="1" applyBorder="1" applyAlignment="1">
      <alignment vertical="center" wrapText="1"/>
    </xf>
    <xf numFmtId="0" fontId="10" fillId="13" borderId="33" xfId="0" applyFont="1" applyFill="1" applyBorder="1" applyAlignment="1">
      <alignment vertical="center"/>
    </xf>
    <xf numFmtId="0" fontId="10" fillId="15" borderId="31" xfId="0" applyFont="1" applyFill="1" applyBorder="1" applyAlignment="1">
      <alignment horizontal="left" vertical="center" wrapText="1"/>
    </xf>
    <xf numFmtId="0" fontId="10" fillId="12" borderId="31" xfId="0" applyFont="1" applyFill="1" applyBorder="1" applyAlignment="1">
      <alignment horizontal="left" vertical="center" wrapText="1"/>
    </xf>
    <xf numFmtId="0" fontId="11" fillId="0" borderId="34" xfId="0" applyFont="1" applyBorder="1" applyAlignment="1">
      <alignment vertical="center" wrapText="1"/>
    </xf>
    <xf numFmtId="0" fontId="10" fillId="15" borderId="42" xfId="0" applyFont="1" applyFill="1" applyBorder="1" applyAlignment="1">
      <alignment vertical="center"/>
    </xf>
    <xf numFmtId="0" fontId="10" fillId="12" borderId="42" xfId="0" applyFont="1" applyFill="1" applyBorder="1" applyAlignment="1">
      <alignment vertical="center"/>
    </xf>
    <xf numFmtId="0" fontId="10" fillId="13" borderId="23" xfId="0" applyFont="1" applyFill="1" applyBorder="1" applyAlignment="1">
      <alignment vertical="center" wrapText="1"/>
    </xf>
    <xf numFmtId="0" fontId="10" fillId="13" borderId="48" xfId="0" applyFont="1" applyFill="1" applyBorder="1" applyAlignment="1">
      <alignment vertical="center" wrapText="1"/>
    </xf>
    <xf numFmtId="0" fontId="18" fillId="0" borderId="49" xfId="0" applyFont="1" applyBorder="1" applyAlignment="1">
      <alignment horizontal="center" vertical="center" wrapText="1"/>
    </xf>
    <xf numFmtId="0" fontId="11" fillId="0" borderId="8" xfId="0" applyFont="1" applyBorder="1" applyAlignment="1">
      <alignment horizontal="left" wrapText="1"/>
    </xf>
    <xf numFmtId="0" fontId="10" fillId="0" borderId="24" xfId="0" applyFont="1" applyBorder="1" applyAlignment="1">
      <alignment horizontal="left"/>
    </xf>
    <xf numFmtId="0" fontId="10" fillId="0" borderId="0" xfId="0" applyFont="1" applyAlignment="1">
      <alignment horizontal="left"/>
    </xf>
    <xf numFmtId="0" fontId="10" fillId="0" borderId="9" xfId="0" applyFont="1" applyBorder="1" applyAlignment="1">
      <alignment horizontal="left"/>
    </xf>
    <xf numFmtId="0" fontId="10" fillId="0" borderId="34" xfId="0" applyFont="1" applyBorder="1" applyAlignment="1">
      <alignment horizontal="left" vertical="center" wrapText="1"/>
    </xf>
    <xf numFmtId="0" fontId="10" fillId="7" borderId="54" xfId="0" applyFont="1" applyFill="1" applyBorder="1"/>
    <xf numFmtId="0" fontId="26" fillId="0" borderId="8" xfId="0" applyFont="1" applyBorder="1"/>
    <xf numFmtId="0" fontId="28" fillId="7" borderId="9" xfId="0" applyFont="1" applyFill="1" applyBorder="1" applyAlignment="1">
      <alignment horizontal="center"/>
    </xf>
    <xf numFmtId="0" fontId="26" fillId="0" borderId="0" xfId="0" applyFont="1"/>
    <xf numFmtId="0" fontId="10" fillId="0" borderId="10" xfId="0" applyFont="1" applyBorder="1"/>
    <xf numFmtId="0" fontId="19" fillId="0" borderId="10" xfId="0" applyFont="1" applyBorder="1"/>
    <xf numFmtId="0" fontId="10" fillId="0" borderId="36" xfId="0" applyFont="1" applyBorder="1"/>
    <xf numFmtId="0" fontId="19" fillId="0" borderId="0" xfId="0" applyFont="1"/>
    <xf numFmtId="0" fontId="18" fillId="13" borderId="27" xfId="0" applyFont="1" applyFill="1" applyBorder="1" applyAlignment="1">
      <alignment horizontal="center" vertical="center" wrapText="1"/>
    </xf>
    <xf numFmtId="0" fontId="10" fillId="0" borderId="0" xfId="0" applyFont="1"/>
    <xf numFmtId="0" fontId="18" fillId="0" borderId="12" xfId="0" applyFont="1" applyBorder="1" applyAlignment="1">
      <alignment horizontal="center" vertical="center" wrapText="1"/>
    </xf>
    <xf numFmtId="0" fontId="18" fillId="0" borderId="20" xfId="0" applyFont="1" applyBorder="1" applyAlignment="1">
      <alignment horizontal="center" vertical="center" wrapText="1"/>
    </xf>
    <xf numFmtId="0" fontId="12" fillId="7" borderId="0" xfId="0" applyFont="1" applyFill="1" applyAlignment="1">
      <alignment horizontal="left"/>
    </xf>
    <xf numFmtId="0" fontId="18" fillId="0" borderId="12" xfId="0" applyFont="1" applyBorder="1" applyAlignment="1">
      <alignment horizontal="center" vertical="center"/>
    </xf>
    <xf numFmtId="0" fontId="18" fillId="0" borderId="15" xfId="0" applyFont="1" applyBorder="1" applyAlignment="1">
      <alignment horizontal="center" vertical="center" wrapText="1"/>
    </xf>
    <xf numFmtId="0" fontId="31" fillId="0" borderId="0" xfId="0" applyFont="1" applyBorder="1"/>
    <xf numFmtId="0" fontId="32" fillId="0" borderId="0" xfId="0" applyFont="1"/>
    <xf numFmtId="0" fontId="31" fillId="0" borderId="0" xfId="0" applyFont="1"/>
    <xf numFmtId="0" fontId="31" fillId="0" borderId="0" xfId="0" applyFont="1" applyAlignment="1">
      <alignment horizontal="center"/>
    </xf>
    <xf numFmtId="0" fontId="32" fillId="0" borderId="0" xfId="0" applyFont="1" applyAlignment="1">
      <alignment horizontal="center"/>
    </xf>
    <xf numFmtId="0" fontId="32" fillId="0" borderId="0" xfId="0" applyFont="1" applyAlignment="1">
      <alignment horizontal="left"/>
    </xf>
    <xf numFmtId="164" fontId="32" fillId="2" borderId="0" xfId="0" applyNumberFormat="1" applyFont="1" applyFill="1" applyAlignment="1">
      <alignment horizontal="center"/>
    </xf>
    <xf numFmtId="0" fontId="31" fillId="0" borderId="0" xfId="0" applyFont="1" applyFill="1"/>
    <xf numFmtId="0" fontId="31" fillId="0" borderId="0" xfId="0" applyFont="1" applyFill="1" applyBorder="1"/>
    <xf numFmtId="0" fontId="31" fillId="3" borderId="2" xfId="0" applyFont="1" applyFill="1" applyBorder="1" applyAlignment="1">
      <alignment wrapText="1"/>
    </xf>
    <xf numFmtId="0" fontId="31" fillId="3" borderId="2" xfId="0" applyFont="1" applyFill="1" applyBorder="1" applyAlignment="1">
      <alignment horizontal="center" wrapText="1"/>
    </xf>
    <xf numFmtId="0" fontId="31" fillId="3" borderId="2" xfId="0" applyFont="1" applyFill="1" applyBorder="1"/>
    <xf numFmtId="0" fontId="31" fillId="3" borderId="2" xfId="0" applyFont="1" applyFill="1" applyBorder="1" applyAlignment="1">
      <alignment horizontal="center"/>
    </xf>
    <xf numFmtId="0" fontId="32" fillId="5" borderId="3" xfId="0" applyFont="1" applyFill="1" applyBorder="1" applyAlignment="1">
      <alignment horizontal="center"/>
    </xf>
    <xf numFmtId="0" fontId="32" fillId="5" borderId="3" xfId="0" applyFont="1" applyFill="1" applyBorder="1"/>
    <xf numFmtId="0" fontId="32" fillId="5" borderId="0" xfId="0" applyFont="1" applyFill="1" applyBorder="1"/>
    <xf numFmtId="0" fontId="32" fillId="5" borderId="0" xfId="0" applyFont="1" applyFill="1" applyBorder="1" applyAlignment="1">
      <alignment horizontal="center"/>
    </xf>
    <xf numFmtId="0" fontId="32" fillId="5" borderId="4" xfId="0" applyFont="1" applyFill="1" applyBorder="1"/>
    <xf numFmtId="0" fontId="32" fillId="5" borderId="4" xfId="0" applyFont="1" applyFill="1" applyBorder="1" applyAlignment="1">
      <alignment horizontal="center"/>
    </xf>
    <xf numFmtId="0" fontId="32" fillId="5" borderId="4" xfId="0" applyFont="1" applyFill="1" applyBorder="1" applyAlignment="1">
      <alignment horizontal="center" vertical="center" wrapText="1"/>
    </xf>
    <xf numFmtId="0" fontId="32" fillId="0" borderId="3" xfId="0" applyFont="1" applyFill="1" applyBorder="1" applyAlignment="1">
      <alignment horizontal="center"/>
    </xf>
    <xf numFmtId="0" fontId="32" fillId="0" borderId="3" xfId="0" applyFont="1" applyFill="1" applyBorder="1"/>
    <xf numFmtId="0" fontId="32" fillId="0" borderId="0" xfId="0" applyFont="1" applyFill="1" applyBorder="1"/>
    <xf numFmtId="0" fontId="32" fillId="0" borderId="0" xfId="0" applyFont="1" applyFill="1" applyBorder="1" applyAlignment="1">
      <alignment horizontal="center"/>
    </xf>
    <xf numFmtId="0" fontId="32" fillId="0" borderId="4" xfId="0" applyFont="1" applyFill="1" applyBorder="1"/>
    <xf numFmtId="0" fontId="32" fillId="0" borderId="4" xfId="0" applyFont="1" applyFill="1" applyBorder="1" applyAlignment="1">
      <alignment horizontal="center"/>
    </xf>
    <xf numFmtId="165" fontId="32" fillId="5" borderId="3" xfId="0" applyNumberFormat="1" applyFont="1" applyFill="1" applyBorder="1" applyAlignment="1">
      <alignment horizontal="center"/>
    </xf>
    <xf numFmtId="0" fontId="32" fillId="5" borderId="0" xfId="0" applyFont="1" applyFill="1" applyAlignment="1">
      <alignment horizontal="left"/>
    </xf>
    <xf numFmtId="14" fontId="32" fillId="5" borderId="3" xfId="0" applyNumberFormat="1" applyFont="1" applyFill="1" applyBorder="1" applyAlignment="1">
      <alignment horizontal="center"/>
    </xf>
    <xf numFmtId="0" fontId="32" fillId="5" borderId="4" xfId="0" quotePrefix="1" applyFont="1" applyFill="1" applyBorder="1" applyAlignment="1">
      <alignment horizontal="center"/>
    </xf>
    <xf numFmtId="0" fontId="33" fillId="0" borderId="0" xfId="1" applyFont="1"/>
    <xf numFmtId="0" fontId="31" fillId="3" borderId="1" xfId="0" applyFont="1" applyFill="1" applyBorder="1" applyAlignment="1">
      <alignment wrapText="1"/>
    </xf>
    <xf numFmtId="0" fontId="31" fillId="3" borderId="1" xfId="0" applyFont="1" applyFill="1" applyBorder="1"/>
    <xf numFmtId="0" fontId="31" fillId="3" borderId="1" xfId="0" applyFont="1" applyFill="1" applyBorder="1" applyAlignment="1">
      <alignment horizontal="center" wrapText="1"/>
    </xf>
    <xf numFmtId="17" fontId="32" fillId="0" borderId="1" xfId="0" applyNumberFormat="1" applyFont="1" applyBorder="1" applyAlignment="1">
      <alignment horizontal="left"/>
    </xf>
    <xf numFmtId="0" fontId="32" fillId="0" borderId="1" xfId="0" applyFont="1" applyBorder="1"/>
    <xf numFmtId="0" fontId="32" fillId="0" borderId="1" xfId="0" applyFont="1" applyBorder="1" applyAlignment="1">
      <alignment horizontal="center"/>
    </xf>
    <xf numFmtId="17" fontId="32" fillId="0" borderId="0" xfId="0" applyNumberFormat="1" applyFont="1" applyBorder="1" applyAlignment="1">
      <alignment horizontal="left"/>
    </xf>
    <xf numFmtId="0" fontId="34" fillId="0" borderId="0" xfId="0" applyFont="1" applyFill="1" applyAlignment="1">
      <alignment horizontal="center"/>
    </xf>
    <xf numFmtId="0" fontId="32" fillId="0" borderId="0" xfId="0" applyFont="1" applyFill="1" applyAlignment="1">
      <alignment horizontal="center"/>
    </xf>
    <xf numFmtId="164" fontId="32" fillId="4" borderId="0" xfId="0" applyNumberFormat="1" applyFont="1" applyFill="1" applyAlignment="1">
      <alignment horizontal="center"/>
    </xf>
    <xf numFmtId="0" fontId="31" fillId="4" borderId="2" xfId="0" applyFont="1" applyFill="1" applyBorder="1" applyAlignment="1">
      <alignment horizontal="center"/>
    </xf>
    <xf numFmtId="0" fontId="32" fillId="4" borderId="3" xfId="0" applyFont="1" applyFill="1" applyBorder="1" applyAlignment="1">
      <alignment horizontal="center"/>
    </xf>
    <xf numFmtId="0" fontId="32" fillId="4" borderId="0" xfId="0" applyFont="1" applyFill="1" applyBorder="1" applyAlignment="1">
      <alignment horizontal="center"/>
    </xf>
    <xf numFmtId="0" fontId="32" fillId="4" borderId="4" xfId="0" applyFont="1" applyFill="1" applyBorder="1" applyAlignment="1">
      <alignment horizontal="center"/>
    </xf>
    <xf numFmtId="0" fontId="32" fillId="5" borderId="0" xfId="0" applyFont="1" applyFill="1" applyAlignment="1">
      <alignment horizontal="center"/>
    </xf>
    <xf numFmtId="0" fontId="32" fillId="5" borderId="0" xfId="0" applyFont="1" applyFill="1"/>
    <xf numFmtId="0" fontId="32" fillId="4" borderId="0" xfId="0" applyFont="1" applyFill="1" applyAlignment="1">
      <alignment horizontal="center"/>
    </xf>
    <xf numFmtId="0" fontId="32" fillId="6" borderId="0" xfId="0" applyFont="1" applyFill="1" applyBorder="1"/>
    <xf numFmtId="0" fontId="32" fillId="0" borderId="0" xfId="0" applyFont="1" applyFill="1"/>
    <xf numFmtId="164" fontId="32" fillId="2" borderId="0" xfId="0" applyNumberFormat="1" applyFont="1" applyFill="1"/>
    <xf numFmtId="0" fontId="32" fillId="0" borderId="1" xfId="0" applyFont="1" applyBorder="1" applyAlignment="1"/>
    <xf numFmtId="0" fontId="35" fillId="0" borderId="1" xfId="0" applyFont="1" applyBorder="1"/>
    <xf numFmtId="14" fontId="32" fillId="0" borderId="1" xfId="0" applyNumberFormat="1" applyFont="1" applyBorder="1" applyAlignment="1">
      <alignment horizontal="center"/>
    </xf>
    <xf numFmtId="0" fontId="18" fillId="0" borderId="2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6" xfId="0" applyFont="1" applyBorder="1" applyAlignment="1">
      <alignment horizontal="center" vertical="center" wrapText="1"/>
    </xf>
    <xf numFmtId="0" fontId="11" fillId="7" borderId="29"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24"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17"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29" xfId="0" applyFont="1" applyFill="1" applyBorder="1" applyAlignment="1">
      <alignment horizontal="left" vertical="top" wrapText="1" indent="1"/>
    </xf>
    <xf numFmtId="0" fontId="11" fillId="7" borderId="6" xfId="0" applyFont="1" applyFill="1" applyBorder="1" applyAlignment="1">
      <alignment horizontal="left" vertical="top" wrapText="1" indent="1"/>
    </xf>
    <xf numFmtId="0" fontId="11" fillId="7" borderId="7" xfId="0" applyFont="1" applyFill="1" applyBorder="1" applyAlignment="1">
      <alignment horizontal="left" vertical="top" wrapText="1" indent="1"/>
    </xf>
    <xf numFmtId="0" fontId="11" fillId="7" borderId="24" xfId="0" applyFont="1" applyFill="1" applyBorder="1" applyAlignment="1">
      <alignment horizontal="left" vertical="top" wrapText="1" indent="1"/>
    </xf>
    <xf numFmtId="0" fontId="11" fillId="7" borderId="0" xfId="0" applyFont="1" applyFill="1" applyAlignment="1">
      <alignment horizontal="left" vertical="top" wrapText="1" indent="1"/>
    </xf>
    <xf numFmtId="0" fontId="11" fillId="7" borderId="9" xfId="0" applyFont="1" applyFill="1" applyBorder="1" applyAlignment="1">
      <alignment horizontal="left" vertical="top" wrapText="1" indent="1"/>
    </xf>
    <xf numFmtId="0" fontId="11" fillId="7" borderId="17" xfId="0" applyFont="1" applyFill="1" applyBorder="1" applyAlignment="1">
      <alignment horizontal="left" vertical="top" wrapText="1" indent="1"/>
    </xf>
    <xf numFmtId="0" fontId="11" fillId="7" borderId="4" xfId="0" applyFont="1" applyFill="1" applyBorder="1" applyAlignment="1">
      <alignment horizontal="left" vertical="top" wrapText="1" indent="1"/>
    </xf>
    <xf numFmtId="0" fontId="11" fillId="7" borderId="65" xfId="0" applyFont="1" applyFill="1" applyBorder="1" applyAlignment="1">
      <alignment horizontal="left" vertical="top" wrapText="1" indent="1"/>
    </xf>
    <xf numFmtId="0" fontId="11" fillId="7" borderId="32"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1" fillId="7" borderId="45" xfId="0" applyFont="1" applyFill="1" applyBorder="1" applyAlignment="1">
      <alignment horizontal="left" vertical="center" wrapText="1"/>
    </xf>
    <xf numFmtId="0" fontId="18" fillId="0" borderId="30" xfId="0" applyFont="1" applyBorder="1" applyAlignment="1">
      <alignment horizontal="center" vertical="center" wrapText="1"/>
    </xf>
    <xf numFmtId="0" fontId="11" fillId="0" borderId="41" xfId="0" applyFont="1" applyBorder="1" applyAlignment="1">
      <alignment horizontal="center" vertical="center" wrapText="1"/>
    </xf>
    <xf numFmtId="0" fontId="11" fillId="7" borderId="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10" xfId="0" applyFont="1" applyFill="1" applyBorder="1" applyAlignment="1">
      <alignment horizontal="left" vertical="center" wrapText="1"/>
    </xf>
    <xf numFmtId="0" fontId="11" fillId="7" borderId="36" xfId="0" applyFont="1" applyFill="1" applyBorder="1" applyAlignment="1">
      <alignment horizontal="left" vertical="center" wrapText="1"/>
    </xf>
    <xf numFmtId="0" fontId="19" fillId="7" borderId="5"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8" fillId="7" borderId="25" xfId="0" applyFont="1" applyFill="1" applyBorder="1" applyAlignment="1">
      <alignment horizontal="center" vertical="center" wrapText="1"/>
    </xf>
    <xf numFmtId="0" fontId="18" fillId="7" borderId="44" xfId="0" applyFont="1" applyFill="1" applyBorder="1" applyAlignment="1">
      <alignment horizontal="center" vertical="center" wrapText="1"/>
    </xf>
    <xf numFmtId="0" fontId="19" fillId="7" borderId="51" xfId="0" applyFont="1" applyFill="1" applyBorder="1" applyAlignment="1">
      <alignment horizontal="center" vertical="center"/>
    </xf>
    <xf numFmtId="0" fontId="19" fillId="7" borderId="52" xfId="0" applyFont="1" applyFill="1" applyBorder="1" applyAlignment="1">
      <alignment horizontal="center" vertical="center"/>
    </xf>
    <xf numFmtId="0" fontId="10" fillId="7" borderId="28" xfId="0" applyFont="1" applyFill="1" applyBorder="1" applyAlignment="1">
      <alignment horizontal="center" vertical="center"/>
    </xf>
    <xf numFmtId="0" fontId="10" fillId="7" borderId="50"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45"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3" xfId="0" applyFont="1" applyBorder="1" applyAlignment="1">
      <alignment horizontal="left" vertical="center" wrapText="1"/>
    </xf>
    <xf numFmtId="0" fontId="11" fillId="0" borderId="2" xfId="0" applyFont="1" applyBorder="1" applyAlignment="1">
      <alignment horizontal="left" vertical="center"/>
    </xf>
    <xf numFmtId="0" fontId="11" fillId="0" borderId="33" xfId="0" applyFont="1" applyBorder="1" applyAlignment="1">
      <alignment horizontal="left" vertical="center"/>
    </xf>
    <xf numFmtId="0" fontId="11" fillId="0" borderId="13" xfId="0" applyFont="1" applyBorder="1" applyAlignment="1">
      <alignment horizontal="center" vertical="center" textRotation="255" wrapText="1" shrinkToFit="1"/>
    </xf>
    <xf numFmtId="0" fontId="11" fillId="0" borderId="19" xfId="0" applyFont="1" applyBorder="1" applyAlignment="1">
      <alignment horizontal="center" vertical="center" textRotation="255" wrapText="1" shrinkToFit="1"/>
    </xf>
    <xf numFmtId="0" fontId="11" fillId="0" borderId="39" xfId="0" applyFont="1" applyBorder="1" applyAlignment="1">
      <alignment horizontal="center" vertical="center" textRotation="255" wrapText="1" shrinkToFit="1"/>
    </xf>
    <xf numFmtId="0" fontId="10" fillId="15" borderId="30" xfId="0" applyFont="1" applyFill="1" applyBorder="1" applyAlignment="1">
      <alignment horizontal="left" vertical="center"/>
    </xf>
    <xf numFmtId="0" fontId="10" fillId="15" borderId="1" xfId="0" applyFont="1" applyFill="1" applyBorder="1" applyAlignment="1">
      <alignment horizontal="left" vertical="center"/>
    </xf>
    <xf numFmtId="0" fontId="10" fillId="12" borderId="67" xfId="0" applyFont="1" applyFill="1" applyBorder="1" applyAlignment="1">
      <alignment horizontal="left" vertical="center"/>
    </xf>
    <xf numFmtId="0" fontId="10" fillId="12" borderId="2" xfId="0" applyFont="1" applyFill="1" applyBorder="1" applyAlignment="1">
      <alignment horizontal="left" vertical="center"/>
    </xf>
    <xf numFmtId="0" fontId="10" fillId="15" borderId="41" xfId="0" applyFont="1" applyFill="1" applyBorder="1" applyAlignment="1">
      <alignment horizontal="left" vertical="center"/>
    </xf>
    <xf numFmtId="0" fontId="10" fillId="15" borderId="35" xfId="0" applyFont="1" applyFill="1" applyBorder="1" applyAlignment="1">
      <alignment horizontal="left" vertical="center"/>
    </xf>
    <xf numFmtId="0" fontId="10" fillId="12" borderId="68" xfId="0" applyFont="1" applyFill="1" applyBorder="1" applyAlignment="1">
      <alignment horizontal="left" vertical="center"/>
    </xf>
    <xf numFmtId="0" fontId="10" fillId="12" borderId="47" xfId="0" applyFont="1" applyFill="1" applyBorder="1" applyAlignment="1">
      <alignment horizontal="left" vertical="center"/>
    </xf>
    <xf numFmtId="0" fontId="10" fillId="12" borderId="67" xfId="0" applyFont="1" applyFill="1" applyBorder="1" applyAlignment="1">
      <alignment horizontal="left" vertical="center" wrapText="1"/>
    </xf>
    <xf numFmtId="0" fontId="10" fillId="12" borderId="2" xfId="0" applyFont="1" applyFill="1" applyBorder="1" applyAlignment="1">
      <alignment horizontal="left" vertical="center" wrapText="1"/>
    </xf>
    <xf numFmtId="0" fontId="18" fillId="15" borderId="5" xfId="0" applyFont="1" applyFill="1" applyBorder="1" applyAlignment="1">
      <alignment horizontal="left" vertical="center" wrapText="1"/>
    </xf>
    <xf numFmtId="0" fontId="18" fillId="15" borderId="66" xfId="0" applyFont="1" applyFill="1" applyBorder="1" applyAlignment="1">
      <alignment horizontal="left" vertical="center" wrapText="1"/>
    </xf>
    <xf numFmtId="0" fontId="18" fillId="12" borderId="49"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29" fillId="0" borderId="0" xfId="0" applyFont="1" applyAlignment="1">
      <alignment horizontal="center"/>
    </xf>
    <xf numFmtId="0" fontId="10" fillId="0" borderId="0" xfId="0" applyFont="1"/>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34" xfId="0" applyFont="1" applyBorder="1" applyAlignment="1">
      <alignment horizontal="left" vertical="center" wrapText="1"/>
    </xf>
    <xf numFmtId="0" fontId="11" fillId="0" borderId="36" xfId="0" applyFont="1" applyBorder="1" applyAlignment="1">
      <alignment horizontal="left" vertical="center" wrapText="1"/>
    </xf>
    <xf numFmtId="0" fontId="11" fillId="13" borderId="6"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11" fillId="13" borderId="0" xfId="0" applyFont="1" applyFill="1" applyAlignment="1">
      <alignment horizontal="left" vertical="center" wrapText="1"/>
    </xf>
    <xf numFmtId="0" fontId="11" fillId="13" borderId="9" xfId="0" applyFont="1" applyFill="1" applyBorder="1" applyAlignment="1">
      <alignment horizontal="left" vertical="center" wrapText="1"/>
    </xf>
    <xf numFmtId="0" fontId="11" fillId="13" borderId="10" xfId="0" applyFont="1" applyFill="1" applyBorder="1" applyAlignment="1">
      <alignment horizontal="left" vertical="center" wrapText="1"/>
    </xf>
    <xf numFmtId="0" fontId="11" fillId="13" borderId="36" xfId="0" applyFont="1" applyFill="1" applyBorder="1" applyAlignment="1">
      <alignment horizontal="left" vertical="center" wrapText="1"/>
    </xf>
    <xf numFmtId="0" fontId="11" fillId="13" borderId="5" xfId="0" applyFont="1" applyFill="1" applyBorder="1" applyAlignment="1">
      <alignment horizontal="left" vertical="center" wrapText="1"/>
    </xf>
    <xf numFmtId="0" fontId="11" fillId="13" borderId="8" xfId="0" applyFont="1" applyFill="1" applyBorder="1" applyAlignment="1">
      <alignment horizontal="left" vertical="center" wrapText="1"/>
    </xf>
    <xf numFmtId="0" fontId="11" fillId="13" borderId="34" xfId="0" applyFont="1" applyFill="1" applyBorder="1" applyAlignment="1">
      <alignment horizontal="left" vertical="center" wrapText="1"/>
    </xf>
    <xf numFmtId="0" fontId="19" fillId="0" borderId="43" xfId="0" applyFont="1" applyBorder="1" applyAlignment="1">
      <alignment horizontal="left" vertical="center"/>
    </xf>
    <xf numFmtId="0" fontId="19" fillId="0" borderId="28" xfId="0" applyFont="1" applyBorder="1" applyAlignment="1">
      <alignment horizontal="left" vertical="center"/>
    </xf>
    <xf numFmtId="0" fontId="19" fillId="0" borderId="50" xfId="0" applyFont="1" applyBorder="1" applyAlignment="1">
      <alignment horizontal="left" vertical="center"/>
    </xf>
    <xf numFmtId="0" fontId="10" fillId="0" borderId="40" xfId="0" applyFont="1" applyBorder="1" applyAlignment="1">
      <alignment horizontal="left"/>
    </xf>
    <xf numFmtId="0" fontId="10" fillId="0" borderId="10" xfId="0" applyFont="1" applyBorder="1" applyAlignment="1">
      <alignment horizontal="left"/>
    </xf>
    <xf numFmtId="0" fontId="10" fillId="0" borderId="36" xfId="0" applyFont="1" applyBorder="1" applyAlignment="1">
      <alignment horizontal="left"/>
    </xf>
    <xf numFmtId="0" fontId="27" fillId="0" borderId="0" xfId="1" applyFont="1" applyAlignment="1">
      <alignment horizontal="left" vertical="center"/>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4" xfId="0" applyFont="1" applyBorder="1" applyAlignment="1">
      <alignment horizontal="center" vertical="center" wrapText="1"/>
    </xf>
    <xf numFmtId="0" fontId="11" fillId="16" borderId="8" xfId="0" applyFont="1" applyFill="1" applyBorder="1" applyAlignment="1">
      <alignment horizontal="left" vertical="center" wrapText="1"/>
    </xf>
    <xf numFmtId="0" fontId="11" fillId="16" borderId="0" xfId="0" applyFont="1" applyFill="1" applyAlignment="1">
      <alignment horizontal="left" vertical="center" wrapText="1"/>
    </xf>
    <xf numFmtId="0" fontId="11" fillId="16" borderId="9" xfId="0" applyFont="1" applyFill="1" applyBorder="1" applyAlignment="1">
      <alignment horizontal="left" vertical="center" wrapText="1"/>
    </xf>
    <xf numFmtId="0" fontId="11" fillId="16" borderId="34" xfId="0" applyFont="1" applyFill="1" applyBorder="1" applyAlignment="1">
      <alignment horizontal="left" vertical="center" wrapText="1"/>
    </xf>
    <xf numFmtId="0" fontId="11" fillId="16" borderId="10" xfId="0" applyFont="1" applyFill="1" applyBorder="1" applyAlignment="1">
      <alignment horizontal="left" vertical="center" wrapText="1"/>
    </xf>
    <xf numFmtId="0" fontId="11" fillId="16" borderId="36" xfId="0" applyFont="1" applyFill="1" applyBorder="1" applyAlignment="1">
      <alignment horizontal="left" vertical="center" wrapText="1"/>
    </xf>
    <xf numFmtId="0" fontId="11" fillId="7" borderId="21"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23" xfId="0" applyFont="1" applyFill="1" applyBorder="1" applyAlignment="1">
      <alignment horizontal="left" vertical="center" wrapText="1"/>
    </xf>
    <xf numFmtId="0" fontId="11" fillId="7" borderId="18" xfId="0" applyFont="1" applyFill="1" applyBorder="1" applyAlignment="1">
      <alignment horizontal="left" vertical="center" wrapText="1"/>
    </xf>
    <xf numFmtId="0" fontId="11" fillId="0" borderId="32"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18" fillId="0" borderId="55" xfId="0" applyFont="1" applyBorder="1" applyAlignment="1">
      <alignment horizontal="left" vertical="center" wrapText="1"/>
    </xf>
    <xf numFmtId="0" fontId="18" fillId="0" borderId="51" xfId="0" applyFont="1" applyBorder="1" applyAlignment="1">
      <alignment horizontal="left" vertical="center" wrapText="1"/>
    </xf>
    <xf numFmtId="0" fontId="18" fillId="0" borderId="69" xfId="0" applyFont="1" applyBorder="1" applyAlignment="1">
      <alignment horizontal="left" vertical="center" wrapText="1"/>
    </xf>
    <xf numFmtId="0" fontId="11" fillId="0" borderId="29"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0" fontId="11" fillId="0" borderId="27" xfId="0" applyFont="1" applyBorder="1" applyAlignment="1">
      <alignment horizontal="left" vertical="center" wrapText="1"/>
    </xf>
    <xf numFmtId="0" fontId="11" fillId="7" borderId="33" xfId="0" applyFont="1" applyFill="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1" fillId="7" borderId="6" xfId="0" applyFont="1" applyFill="1" applyBorder="1" applyAlignment="1">
      <alignment horizontal="center"/>
    </xf>
    <xf numFmtId="0" fontId="11" fillId="7" borderId="0" xfId="0" applyFont="1" applyFill="1" applyAlignment="1">
      <alignment horizontal="center"/>
    </xf>
    <xf numFmtId="0" fontId="12" fillId="7" borderId="0" xfId="0" applyFont="1" applyFill="1" applyAlignment="1">
      <alignment horizontal="left"/>
    </xf>
    <xf numFmtId="0" fontId="18" fillId="0" borderId="13" xfId="0" applyFont="1" applyBorder="1" applyAlignment="1">
      <alignment horizontal="center" vertical="center" wrapText="1"/>
    </xf>
    <xf numFmtId="0" fontId="10" fillId="0" borderId="19" xfId="0" applyFont="1" applyBorder="1"/>
    <xf numFmtId="0" fontId="18" fillId="0" borderId="12" xfId="0" applyFont="1" applyBorder="1" applyAlignment="1">
      <alignment horizontal="center" vertical="center"/>
    </xf>
    <xf numFmtId="0" fontId="18" fillId="0" borderId="1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0" xfId="0" applyFont="1" applyBorder="1" applyAlignment="1">
      <alignment horizontal="center" vertical="center" wrapText="1"/>
    </xf>
    <xf numFmtId="0" fontId="12" fillId="7" borderId="0" xfId="0" applyFont="1" applyFill="1" applyAlignment="1">
      <alignment horizontal="center"/>
    </xf>
    <xf numFmtId="0" fontId="32" fillId="5" borderId="3" xfId="0" applyFont="1" applyFill="1" applyBorder="1" applyAlignment="1">
      <alignment horizontal="center" vertical="center" wrapText="1"/>
    </xf>
    <xf numFmtId="0" fontId="32" fillId="5" borderId="0"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181375</xdr:colOff>
      <xdr:row>0</xdr:row>
      <xdr:rowOff>6350</xdr:rowOff>
    </xdr:from>
    <xdr:to>
      <xdr:col>1</xdr:col>
      <xdr:colOff>783824</xdr:colOff>
      <xdr:row>4</xdr:row>
      <xdr:rowOff>101600</xdr:rowOff>
    </xdr:to>
    <xdr:pic>
      <xdr:nvPicPr>
        <xdr:cNvPr id="7" name="Picture 2">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3300" y="6350"/>
          <a:ext cx="6024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82550</xdr:colOff>
          <xdr:row>0</xdr:row>
          <xdr:rowOff>57150</xdr:rowOff>
        </xdr:from>
        <xdr:to>
          <xdr:col>17</xdr:col>
          <xdr:colOff>38100</xdr:colOff>
          <xdr:row>35</xdr:row>
          <xdr:rowOff>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ll_Buronga\Environment\Monitoring\Web%20site%20monitoring%20data\ARCHIVE%20DATA\2016\STANLEY%20WINERY%20(EPA%20LICENCE%20NO.%203657Jul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e's Details "/>
      <sheetName val="Sampling Schedule"/>
      <sheetName val="Data-VOLUME DISCHARGED"/>
      <sheetName val="Data-WASTEWATER MONITORING"/>
      <sheetName val="Data-SOIL MONITORING"/>
      <sheetName val="Data-GROUNDWATER MONITORING"/>
      <sheetName val="Data-pH MONITORING"/>
      <sheetName val="Correction Log"/>
      <sheetName val="Site Monitoring Map"/>
    </sheetNames>
    <sheetDataSet>
      <sheetData sheetId="0">
        <row r="2">
          <cell r="A2" t="str">
            <v>LICENCE NO.</v>
          </cell>
        </row>
        <row r="3">
          <cell r="A3" t="str">
            <v>LICENCE HOLDER</v>
          </cell>
        </row>
      </sheetData>
      <sheetData sheetId="1" refreshError="1"/>
      <sheetData sheetId="2" refreshError="1"/>
      <sheetData sheetId="3">
        <row r="6">
          <cell r="A6" t="str">
            <v>SAMPLED DATE</v>
          </cell>
          <cell r="B6" t="str">
            <v>DATA OBTAINED DATE</v>
          </cell>
          <cell r="C6" t="str">
            <v>DATA PUBLISHED DATE</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pps.epa.nsw.gov.au/prpoeoapp/ViewPOEOLicence.aspx?DOCID=171390&amp;SYSUID=1&amp;LICID=3657"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2"/>
  <sheetViews>
    <sheetView tabSelected="1" workbookViewId="0">
      <selection sqref="A1:XFD1048576"/>
    </sheetView>
  </sheetViews>
  <sheetFormatPr defaultRowHeight="16" x14ac:dyDescent="0.4"/>
  <cols>
    <col min="1" max="1" width="28.1796875" style="151" customWidth="1"/>
    <col min="2" max="2" width="55" style="151" customWidth="1"/>
    <col min="3" max="16384" width="8.7265625" style="151"/>
  </cols>
  <sheetData>
    <row r="2" spans="1:2" x14ac:dyDescent="0.4">
      <c r="A2" s="152" t="s">
        <v>0</v>
      </c>
      <c r="B2" s="155">
        <v>3657</v>
      </c>
    </row>
    <row r="3" spans="1:2" x14ac:dyDescent="0.4">
      <c r="A3" s="152" t="s">
        <v>1</v>
      </c>
      <c r="B3" s="151" t="s">
        <v>185</v>
      </c>
    </row>
    <row r="4" spans="1:2" x14ac:dyDescent="0.4">
      <c r="A4" s="152" t="s">
        <v>2</v>
      </c>
      <c r="B4" s="151" t="s">
        <v>136</v>
      </c>
    </row>
    <row r="5" spans="1:2" x14ac:dyDescent="0.4">
      <c r="A5" s="152"/>
      <c r="B5" s="151" t="s">
        <v>135</v>
      </c>
    </row>
    <row r="6" spans="1:2" x14ac:dyDescent="0.4">
      <c r="A6" s="152"/>
      <c r="B6" s="151" t="s">
        <v>3</v>
      </c>
    </row>
    <row r="7" spans="1:2" x14ac:dyDescent="0.4">
      <c r="A7" s="152" t="s">
        <v>129</v>
      </c>
      <c r="B7" s="180" t="s">
        <v>187</v>
      </c>
    </row>
    <row r="8" spans="1:2" x14ac:dyDescent="0.4">
      <c r="A8" s="152" t="s">
        <v>130</v>
      </c>
      <c r="B8" s="151" t="s">
        <v>186</v>
      </c>
    </row>
    <row r="9" spans="1:2" x14ac:dyDescent="0.4">
      <c r="A9" s="152"/>
      <c r="B9" s="180"/>
    </row>
    <row r="10" spans="1:2" x14ac:dyDescent="0.4">
      <c r="A10" s="152"/>
      <c r="B10" s="180"/>
    </row>
    <row r="11" spans="1:2" x14ac:dyDescent="0.4">
      <c r="A11" s="152" t="s">
        <v>4</v>
      </c>
    </row>
    <row r="12" spans="1:2" x14ac:dyDescent="0.4">
      <c r="A12" s="157" t="s">
        <v>134</v>
      </c>
    </row>
  </sheetData>
  <hyperlinks>
    <hyperlink ref="B7"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workbookViewId="0">
      <selection sqref="A1:XFD1048576"/>
    </sheetView>
  </sheetViews>
  <sheetFormatPr defaultColWidth="9.1796875" defaultRowHeight="15" x14ac:dyDescent="0.4"/>
  <cols>
    <col min="1" max="1" width="2.26953125" style="144" customWidth="1"/>
    <col min="2" max="2" width="18" style="144" customWidth="1"/>
    <col min="3" max="3" width="9.453125" style="144" customWidth="1"/>
    <col min="4" max="4" width="10.81640625" style="144" customWidth="1"/>
    <col min="5" max="5" width="12.453125" style="144" customWidth="1"/>
    <col min="6" max="6" width="11.81640625" style="144" customWidth="1"/>
    <col min="7" max="7" width="10.54296875" style="144" customWidth="1"/>
    <col min="8" max="8" width="13.7265625" style="144" customWidth="1"/>
    <col min="9" max="10" width="17.453125" style="144" customWidth="1"/>
    <col min="11" max="12" width="12" style="144" customWidth="1"/>
    <col min="13" max="13" width="14.54296875" style="144" customWidth="1"/>
    <col min="14" max="15" width="17.7265625" style="144" customWidth="1"/>
    <col min="16" max="16" width="3" style="144" customWidth="1"/>
    <col min="17" max="16384" width="9.1796875" style="144"/>
  </cols>
  <sheetData>
    <row r="1" spans="1:16" x14ac:dyDescent="0.4">
      <c r="A1" s="1"/>
      <c r="B1" s="320"/>
      <c r="C1" s="320"/>
      <c r="D1" s="2"/>
      <c r="E1" s="2"/>
      <c r="F1" s="2"/>
      <c r="G1" s="2"/>
      <c r="H1" s="2"/>
      <c r="I1" s="2"/>
      <c r="J1" s="2"/>
      <c r="K1" s="2"/>
      <c r="L1" s="2"/>
      <c r="M1" s="2"/>
      <c r="N1" s="2"/>
      <c r="O1" s="2"/>
      <c r="P1" s="3"/>
    </row>
    <row r="2" spans="1:16" ht="19.5" customHeight="1" x14ac:dyDescent="0.5">
      <c r="A2" s="4"/>
      <c r="B2" s="321"/>
      <c r="C2" s="321"/>
      <c r="D2" s="322"/>
      <c r="E2" s="322"/>
      <c r="F2" s="322"/>
      <c r="G2" s="322"/>
      <c r="H2" s="322"/>
      <c r="I2" s="5"/>
      <c r="J2" s="6"/>
      <c r="K2" s="338"/>
      <c r="L2" s="338"/>
      <c r="M2" s="338"/>
      <c r="N2" s="7"/>
      <c r="O2" s="7"/>
      <c r="P2" s="8"/>
    </row>
    <row r="3" spans="1:16" ht="21.75" customHeight="1" x14ac:dyDescent="0.5">
      <c r="A3" s="4"/>
      <c r="B3" s="321"/>
      <c r="C3" s="321"/>
      <c r="D3" s="147" t="s">
        <v>188</v>
      </c>
      <c r="E3" s="9"/>
      <c r="F3" s="9"/>
      <c r="G3" s="10"/>
      <c r="H3" s="10"/>
      <c r="I3" s="10"/>
      <c r="J3" s="10"/>
      <c r="K3" s="9"/>
      <c r="L3" s="9"/>
      <c r="M3" s="9"/>
      <c r="N3" s="11"/>
      <c r="O3" s="11"/>
      <c r="P3" s="8"/>
    </row>
    <row r="4" spans="1:16" ht="3.75" customHeight="1" thickBot="1" x14ac:dyDescent="0.55000000000000004">
      <c r="A4" s="4"/>
      <c r="B4" s="7"/>
      <c r="C4" s="12"/>
      <c r="D4" s="12"/>
      <c r="E4" s="7"/>
      <c r="F4" s="7"/>
      <c r="G4" s="7"/>
      <c r="H4" s="13"/>
      <c r="I4" s="13"/>
      <c r="J4" s="13"/>
      <c r="K4" s="13"/>
      <c r="L4" s="7"/>
      <c r="M4" s="7"/>
      <c r="N4" s="7"/>
      <c r="O4" s="11"/>
      <c r="P4" s="14"/>
    </row>
    <row r="5" spans="1:16" ht="15.5" thickBot="1" x14ac:dyDescent="0.45">
      <c r="A5" s="4"/>
      <c r="B5" s="15"/>
      <c r="C5" s="16"/>
      <c r="D5" s="15"/>
      <c r="E5" s="17" t="s">
        <v>66</v>
      </c>
      <c r="F5" s="18" t="s">
        <v>66</v>
      </c>
      <c r="G5" s="148" t="s">
        <v>67</v>
      </c>
      <c r="H5" s="148" t="s">
        <v>67</v>
      </c>
      <c r="I5" s="323" t="s">
        <v>68</v>
      </c>
      <c r="J5" s="148" t="s">
        <v>69</v>
      </c>
      <c r="K5" s="145" t="s">
        <v>70</v>
      </c>
      <c r="L5" s="325" t="s">
        <v>71</v>
      </c>
      <c r="M5" s="325"/>
      <c r="N5" s="231" t="s">
        <v>72</v>
      </c>
      <c r="O5" s="232"/>
      <c r="P5" s="19"/>
    </row>
    <row r="6" spans="1:16" ht="16.5" customHeight="1" thickBot="1" x14ac:dyDescent="0.45">
      <c r="A6" s="4"/>
      <c r="B6" s="326" t="s">
        <v>144</v>
      </c>
      <c r="C6" s="331" t="s">
        <v>145</v>
      </c>
      <c r="D6" s="331" t="s">
        <v>146</v>
      </c>
      <c r="E6" s="330" t="s">
        <v>152</v>
      </c>
      <c r="F6" s="333" t="s">
        <v>153</v>
      </c>
      <c r="G6" s="336" t="s">
        <v>147</v>
      </c>
      <c r="H6" s="306" t="s">
        <v>148</v>
      </c>
      <c r="I6" s="324"/>
      <c r="J6" s="308" t="s">
        <v>73</v>
      </c>
      <c r="K6" s="328" t="s">
        <v>74</v>
      </c>
      <c r="L6" s="329" t="s">
        <v>75</v>
      </c>
      <c r="M6" s="330"/>
      <c r="N6" s="233"/>
      <c r="O6" s="234"/>
      <c r="P6" s="19"/>
    </row>
    <row r="7" spans="1:16" ht="20.25" customHeight="1" thickBot="1" x14ac:dyDescent="0.45">
      <c r="A7" s="4"/>
      <c r="B7" s="327"/>
      <c r="C7" s="332"/>
      <c r="D7" s="333"/>
      <c r="E7" s="334"/>
      <c r="F7" s="335"/>
      <c r="G7" s="337"/>
      <c r="H7" s="307"/>
      <c r="I7" s="324"/>
      <c r="J7" s="309"/>
      <c r="K7" s="328"/>
      <c r="L7" s="146" t="s">
        <v>76</v>
      </c>
      <c r="M7" s="20" t="s">
        <v>77</v>
      </c>
      <c r="N7" s="21" t="s">
        <v>78</v>
      </c>
      <c r="O7" s="22" t="s">
        <v>79</v>
      </c>
      <c r="P7" s="19"/>
    </row>
    <row r="8" spans="1:16" ht="17.25" customHeight="1" x14ac:dyDescent="0.4">
      <c r="A8" s="4"/>
      <c r="B8" s="1" t="s">
        <v>141</v>
      </c>
      <c r="C8" s="23" t="s">
        <v>189</v>
      </c>
      <c r="D8" s="24">
        <v>43843</v>
      </c>
      <c r="E8" s="25"/>
      <c r="F8" s="26"/>
      <c r="G8" s="27" t="s">
        <v>82</v>
      </c>
      <c r="H8" s="28"/>
      <c r="I8" s="251" t="s">
        <v>149</v>
      </c>
      <c r="J8" s="29"/>
      <c r="K8" s="30"/>
      <c r="L8" s="251" t="s">
        <v>164</v>
      </c>
      <c r="M8" s="31"/>
      <c r="N8" s="32"/>
      <c r="O8" s="33"/>
      <c r="P8" s="19"/>
    </row>
    <row r="9" spans="1:16" ht="15" customHeight="1" x14ac:dyDescent="0.4">
      <c r="A9" s="4"/>
      <c r="B9" s="34"/>
      <c r="C9" s="23" t="s">
        <v>190</v>
      </c>
      <c r="D9" s="35">
        <v>43858</v>
      </c>
      <c r="E9" s="36"/>
      <c r="F9" s="37"/>
      <c r="G9" s="38"/>
      <c r="H9" s="38"/>
      <c r="I9" s="252"/>
      <c r="J9" s="39"/>
      <c r="K9" s="38"/>
      <c r="L9" s="252"/>
      <c r="M9" s="40"/>
      <c r="N9" s="41"/>
      <c r="O9" s="42"/>
      <c r="P9" s="19"/>
    </row>
    <row r="10" spans="1:16" ht="16.5" customHeight="1" x14ac:dyDescent="0.4">
      <c r="A10" s="4"/>
      <c r="B10" s="4" t="s">
        <v>80</v>
      </c>
      <c r="C10" s="23" t="s">
        <v>191</v>
      </c>
      <c r="D10" s="43">
        <v>43864</v>
      </c>
      <c r="E10" s="44"/>
      <c r="F10" s="45" t="s">
        <v>81</v>
      </c>
      <c r="G10" s="46"/>
      <c r="H10" s="47"/>
      <c r="I10" s="252"/>
      <c r="J10" s="48"/>
      <c r="K10" s="47"/>
      <c r="L10" s="252"/>
      <c r="M10" s="49"/>
      <c r="N10" s="41"/>
      <c r="O10" s="42"/>
      <c r="P10" s="19"/>
    </row>
    <row r="11" spans="1:16" ht="16" x14ac:dyDescent="0.4">
      <c r="A11" s="4"/>
      <c r="B11" s="4"/>
      <c r="C11" s="23" t="s">
        <v>192</v>
      </c>
      <c r="D11" s="43">
        <v>43871</v>
      </c>
      <c r="E11" s="44"/>
      <c r="F11" s="45" t="s">
        <v>81</v>
      </c>
      <c r="G11" s="46"/>
      <c r="H11" s="47"/>
      <c r="I11" s="252"/>
      <c r="J11" s="48"/>
      <c r="K11" s="47"/>
      <c r="L11" s="252"/>
      <c r="M11" s="49"/>
      <c r="N11" s="41"/>
      <c r="O11" s="42"/>
      <c r="P11" s="19"/>
    </row>
    <row r="12" spans="1:16" ht="16" x14ac:dyDescent="0.4">
      <c r="A12" s="4"/>
      <c r="B12" s="4"/>
      <c r="C12" s="23" t="s">
        <v>193</v>
      </c>
      <c r="D12" s="43">
        <v>43878</v>
      </c>
      <c r="E12" s="44"/>
      <c r="F12" s="45" t="s">
        <v>81</v>
      </c>
      <c r="G12" s="46"/>
      <c r="H12" s="47"/>
      <c r="I12" s="252"/>
      <c r="J12" s="48"/>
      <c r="K12" s="47"/>
      <c r="L12" s="252"/>
      <c r="M12" s="49"/>
      <c r="N12" s="41"/>
      <c r="O12" s="42"/>
      <c r="P12" s="19"/>
    </row>
    <row r="13" spans="1:16" ht="16" x14ac:dyDescent="0.4">
      <c r="A13" s="4"/>
      <c r="B13" s="4"/>
      <c r="C13" s="23" t="s">
        <v>194</v>
      </c>
      <c r="D13" s="43">
        <v>43885</v>
      </c>
      <c r="E13" s="44"/>
      <c r="F13" s="50"/>
      <c r="G13" s="46"/>
      <c r="H13" s="47"/>
      <c r="I13" s="252"/>
      <c r="J13" s="48"/>
      <c r="K13" s="51"/>
      <c r="L13" s="252"/>
      <c r="M13" s="49"/>
      <c r="N13" s="41"/>
      <c r="O13" s="42"/>
      <c r="P13" s="19"/>
    </row>
    <row r="14" spans="1:16" ht="16" x14ac:dyDescent="0.4">
      <c r="A14" s="4"/>
      <c r="B14" s="34"/>
      <c r="C14" s="23" t="s">
        <v>195</v>
      </c>
      <c r="D14" s="52">
        <v>43892</v>
      </c>
      <c r="E14" s="53"/>
      <c r="F14" s="54"/>
      <c r="G14" s="38"/>
      <c r="H14" s="55"/>
      <c r="I14" s="252"/>
      <c r="J14" s="39"/>
      <c r="K14" s="56"/>
      <c r="L14" s="252"/>
      <c r="M14" s="57"/>
      <c r="N14" s="41"/>
      <c r="O14" s="42"/>
      <c r="P14" s="19"/>
    </row>
    <row r="15" spans="1:16" ht="16" x14ac:dyDescent="0.4">
      <c r="A15" s="4"/>
      <c r="B15" s="4"/>
      <c r="C15" s="23" t="s">
        <v>196</v>
      </c>
      <c r="D15" s="43">
        <v>43899</v>
      </c>
      <c r="E15" s="44"/>
      <c r="F15" s="50"/>
      <c r="G15" s="46"/>
      <c r="H15" s="47"/>
      <c r="I15" s="252"/>
      <c r="J15" s="48"/>
      <c r="K15" s="47"/>
      <c r="L15" s="252"/>
      <c r="M15" s="49"/>
      <c r="N15" s="41"/>
      <c r="O15" s="42"/>
      <c r="P15" s="19"/>
    </row>
    <row r="16" spans="1:16" ht="16" x14ac:dyDescent="0.4">
      <c r="A16" s="4"/>
      <c r="B16" s="4"/>
      <c r="C16" s="23" t="s">
        <v>197</v>
      </c>
      <c r="D16" s="43">
        <v>43906</v>
      </c>
      <c r="E16" s="44"/>
      <c r="F16" s="50"/>
      <c r="G16" s="46"/>
      <c r="H16" s="47"/>
      <c r="I16" s="252"/>
      <c r="J16" s="48"/>
      <c r="K16" s="58"/>
      <c r="L16" s="252"/>
      <c r="M16" s="49"/>
      <c r="N16" s="41"/>
      <c r="O16" s="42"/>
      <c r="P16" s="19"/>
    </row>
    <row r="17" spans="1:16" ht="16" x14ac:dyDescent="0.4">
      <c r="A17" s="4"/>
      <c r="B17" s="4"/>
      <c r="C17" s="23" t="s">
        <v>198</v>
      </c>
      <c r="D17" s="43">
        <v>43913</v>
      </c>
      <c r="E17" s="44"/>
      <c r="F17" s="50"/>
      <c r="G17" s="46"/>
      <c r="H17" s="47"/>
      <c r="I17" s="252"/>
      <c r="J17" s="48"/>
      <c r="K17" s="47"/>
      <c r="L17" s="252"/>
      <c r="M17" s="49"/>
      <c r="N17" s="41"/>
      <c r="O17" s="42"/>
      <c r="P17" s="19"/>
    </row>
    <row r="18" spans="1:16" ht="16" x14ac:dyDescent="0.4">
      <c r="A18" s="4"/>
      <c r="B18" s="34"/>
      <c r="C18" s="23" t="s">
        <v>199</v>
      </c>
      <c r="D18" s="52">
        <v>43920</v>
      </c>
      <c r="E18" s="53"/>
      <c r="F18" s="54"/>
      <c r="G18" s="59"/>
      <c r="H18" s="55"/>
      <c r="I18" s="252"/>
      <c r="J18" s="39"/>
      <c r="K18" s="60"/>
      <c r="L18" s="252"/>
      <c r="M18" s="57"/>
      <c r="N18" s="41"/>
      <c r="O18" s="42"/>
      <c r="P18" s="19"/>
    </row>
    <row r="19" spans="1:16" ht="16" x14ac:dyDescent="0.4">
      <c r="A19" s="4"/>
      <c r="B19" s="4"/>
      <c r="C19" s="23" t="s">
        <v>200</v>
      </c>
      <c r="D19" s="43">
        <v>43927</v>
      </c>
      <c r="E19" s="44"/>
      <c r="F19" s="50"/>
      <c r="G19" s="61"/>
      <c r="H19" s="47"/>
      <c r="I19" s="252"/>
      <c r="J19" s="48"/>
      <c r="K19" s="47"/>
      <c r="L19" s="252"/>
      <c r="M19" s="49"/>
      <c r="N19" s="41"/>
      <c r="O19" s="42"/>
      <c r="P19" s="19"/>
    </row>
    <row r="20" spans="1:16" ht="16" x14ac:dyDescent="0.4">
      <c r="A20" s="4"/>
      <c r="B20" s="4"/>
      <c r="C20" s="23" t="s">
        <v>201</v>
      </c>
      <c r="D20" s="43">
        <v>43935</v>
      </c>
      <c r="E20" s="44"/>
      <c r="F20" s="50"/>
      <c r="G20" s="62" t="s">
        <v>82</v>
      </c>
      <c r="H20" s="47"/>
      <c r="I20" s="252"/>
      <c r="J20" s="48"/>
      <c r="K20" s="47"/>
      <c r="L20" s="252"/>
      <c r="M20" s="49"/>
      <c r="N20" s="41"/>
      <c r="O20" s="42"/>
      <c r="P20" s="19"/>
    </row>
    <row r="21" spans="1:16" ht="16" x14ac:dyDescent="0.4">
      <c r="A21" s="4"/>
      <c r="B21" s="63"/>
      <c r="C21" s="23" t="s">
        <v>202</v>
      </c>
      <c r="D21" s="52">
        <v>43941</v>
      </c>
      <c r="E21" s="53"/>
      <c r="F21" s="54"/>
      <c r="G21" s="38"/>
      <c r="H21" s="55"/>
      <c r="I21" s="252"/>
      <c r="J21" s="39"/>
      <c r="K21" s="55"/>
      <c r="L21" s="252"/>
      <c r="M21" s="57"/>
      <c r="N21" s="64"/>
      <c r="O21" s="65"/>
      <c r="P21" s="19"/>
    </row>
    <row r="22" spans="1:16" ht="16" x14ac:dyDescent="0.4">
      <c r="A22" s="4"/>
      <c r="B22" s="4" t="s">
        <v>83</v>
      </c>
      <c r="C22" s="23" t="s">
        <v>203</v>
      </c>
      <c r="D22" s="43">
        <v>43949</v>
      </c>
      <c r="E22" s="44"/>
      <c r="F22" s="50"/>
      <c r="G22" s="46"/>
      <c r="H22" s="47"/>
      <c r="I22" s="252"/>
      <c r="J22" s="48"/>
      <c r="K22" s="47"/>
      <c r="L22" s="252"/>
      <c r="M22" s="49"/>
      <c r="N22" s="64"/>
      <c r="O22" s="65"/>
      <c r="P22" s="19"/>
    </row>
    <row r="23" spans="1:16" ht="16" x14ac:dyDescent="0.4">
      <c r="A23" s="4"/>
      <c r="B23" s="66"/>
      <c r="C23" s="23" t="s">
        <v>204</v>
      </c>
      <c r="D23" s="43">
        <v>43962</v>
      </c>
      <c r="E23" s="44"/>
      <c r="F23" s="50"/>
      <c r="G23" s="61"/>
      <c r="H23" s="46"/>
      <c r="I23" s="252"/>
      <c r="J23" s="48"/>
      <c r="K23" s="51"/>
      <c r="L23" s="252"/>
      <c r="M23" s="67"/>
      <c r="N23" s="64"/>
      <c r="O23" s="65"/>
      <c r="P23" s="19"/>
    </row>
    <row r="24" spans="1:16" ht="16" x14ac:dyDescent="0.4">
      <c r="A24" s="4"/>
      <c r="B24" s="34"/>
      <c r="C24" s="23" t="s">
        <v>205</v>
      </c>
      <c r="D24" s="52">
        <v>43976</v>
      </c>
      <c r="E24" s="53"/>
      <c r="F24" s="54"/>
      <c r="G24" s="38"/>
      <c r="H24" s="38"/>
      <c r="I24" s="252"/>
      <c r="J24" s="39"/>
      <c r="K24" s="55"/>
      <c r="L24" s="252"/>
      <c r="M24" s="68"/>
      <c r="N24" s="41"/>
      <c r="O24" s="42"/>
      <c r="P24" s="19"/>
    </row>
    <row r="25" spans="1:16" ht="16" x14ac:dyDescent="0.4">
      <c r="A25" s="4"/>
      <c r="B25" s="4"/>
      <c r="C25" s="23" t="s">
        <v>206</v>
      </c>
      <c r="D25" s="43">
        <v>43991</v>
      </c>
      <c r="E25" s="44"/>
      <c r="F25" s="50"/>
      <c r="G25" s="46"/>
      <c r="H25" s="46"/>
      <c r="I25" s="252"/>
      <c r="J25" s="48"/>
      <c r="K25" s="47"/>
      <c r="L25" s="252"/>
      <c r="N25" s="41"/>
      <c r="O25" s="42"/>
      <c r="P25" s="19"/>
    </row>
    <row r="26" spans="1:16" ht="16" x14ac:dyDescent="0.4">
      <c r="A26" s="4"/>
      <c r="B26" s="4" t="s">
        <v>84</v>
      </c>
      <c r="C26" s="23" t="s">
        <v>207</v>
      </c>
      <c r="D26" s="43">
        <v>44011</v>
      </c>
      <c r="E26" s="44"/>
      <c r="F26" s="50"/>
      <c r="G26" s="62" t="s">
        <v>82</v>
      </c>
      <c r="H26" s="69"/>
      <c r="I26" s="252"/>
      <c r="J26" s="70"/>
      <c r="K26" s="58"/>
      <c r="L26" s="252"/>
      <c r="N26" s="41"/>
      <c r="O26" s="42"/>
      <c r="P26" s="19"/>
    </row>
    <row r="27" spans="1:16" ht="16" x14ac:dyDescent="0.4">
      <c r="A27" s="4"/>
      <c r="B27" s="34"/>
      <c r="C27" s="23" t="s">
        <v>208</v>
      </c>
      <c r="D27" s="35">
        <v>44067</v>
      </c>
      <c r="E27" s="44"/>
      <c r="F27" s="50"/>
      <c r="G27" s="61"/>
      <c r="H27" s="71"/>
      <c r="I27" s="252"/>
      <c r="J27" s="71"/>
      <c r="K27" s="38"/>
      <c r="L27" s="252"/>
      <c r="M27" s="71"/>
      <c r="N27" s="41"/>
      <c r="O27" s="42"/>
      <c r="P27" s="19"/>
    </row>
    <row r="28" spans="1:16" ht="16" x14ac:dyDescent="0.4">
      <c r="A28" s="4"/>
      <c r="B28" s="34"/>
      <c r="C28" s="23" t="s">
        <v>209</v>
      </c>
      <c r="D28" s="35">
        <v>44123</v>
      </c>
      <c r="E28" s="44"/>
      <c r="F28" s="50"/>
      <c r="G28" s="62" t="s">
        <v>82</v>
      </c>
      <c r="H28" s="39"/>
      <c r="I28" s="252"/>
      <c r="J28" s="39"/>
      <c r="K28" s="47"/>
      <c r="L28" s="252"/>
      <c r="M28" s="68"/>
      <c r="N28" s="41"/>
      <c r="O28" s="42"/>
      <c r="P28" s="19"/>
    </row>
    <row r="29" spans="1:16" ht="16.5" thickBot="1" x14ac:dyDescent="0.45">
      <c r="A29" s="4"/>
      <c r="B29" s="72"/>
      <c r="C29" s="23" t="s">
        <v>210</v>
      </c>
      <c r="D29" s="73">
        <v>44179</v>
      </c>
      <c r="E29" s="74"/>
      <c r="F29" s="75"/>
      <c r="G29" s="76"/>
      <c r="H29" s="77"/>
      <c r="I29" s="253"/>
      <c r="J29" s="78"/>
      <c r="K29" s="79"/>
      <c r="L29" s="253"/>
      <c r="M29" s="80"/>
      <c r="N29" s="81"/>
      <c r="O29" s="82"/>
      <c r="P29" s="19"/>
    </row>
    <row r="30" spans="1:16" ht="12.75" customHeight="1" thickBot="1" x14ac:dyDescent="0.45">
      <c r="A30" s="4"/>
      <c r="B30" s="47"/>
      <c r="C30" s="83"/>
      <c r="D30" s="7"/>
      <c r="E30" s="7"/>
      <c r="F30" s="7"/>
      <c r="G30" s="7"/>
      <c r="H30" s="7"/>
      <c r="I30" s="7"/>
      <c r="J30" s="7"/>
      <c r="K30" s="47"/>
      <c r="L30" s="7"/>
      <c r="M30" s="7"/>
      <c r="N30" s="7"/>
      <c r="O30" s="11"/>
      <c r="P30" s="14"/>
    </row>
    <row r="31" spans="1:16" ht="27.75" customHeight="1" thickBot="1" x14ac:dyDescent="0.45">
      <c r="A31" s="4"/>
      <c r="B31" s="235" t="s">
        <v>150</v>
      </c>
      <c r="C31" s="310" t="s">
        <v>174</v>
      </c>
      <c r="D31" s="311"/>
      <c r="E31" s="311"/>
      <c r="F31" s="311"/>
      <c r="G31" s="311"/>
      <c r="H31" s="311"/>
      <c r="I31" s="311"/>
      <c r="J31" s="311"/>
      <c r="K31" s="311"/>
      <c r="L31" s="311"/>
      <c r="M31" s="312"/>
      <c r="N31" s="237"/>
      <c r="O31" s="238"/>
      <c r="P31" s="84"/>
    </row>
    <row r="32" spans="1:16" ht="27.75" customHeight="1" x14ac:dyDescent="0.4">
      <c r="A32" s="4"/>
      <c r="B32" s="236"/>
      <c r="C32" s="313" t="s">
        <v>154</v>
      </c>
      <c r="D32" s="314"/>
      <c r="E32" s="314"/>
      <c r="F32" s="314"/>
      <c r="G32" s="314"/>
      <c r="H32" s="314"/>
      <c r="I32" s="314"/>
      <c r="J32" s="314"/>
      <c r="K32" s="85"/>
      <c r="L32" s="315" t="s">
        <v>175</v>
      </c>
      <c r="M32" s="316"/>
      <c r="N32" s="239"/>
      <c r="O32" s="240"/>
      <c r="P32" s="84"/>
    </row>
    <row r="33" spans="1:16" ht="26.25" customHeight="1" x14ac:dyDescent="0.4">
      <c r="A33" s="4"/>
      <c r="B33" s="236"/>
      <c r="C33" s="222" t="s">
        <v>155</v>
      </c>
      <c r="D33" s="223"/>
      <c r="E33" s="223"/>
      <c r="F33" s="223"/>
      <c r="G33" s="223"/>
      <c r="H33" s="223"/>
      <c r="I33" s="223"/>
      <c r="J33" s="317"/>
      <c r="K33" s="86"/>
      <c r="L33" s="318"/>
      <c r="M33" s="319"/>
      <c r="N33" s="241"/>
      <c r="O33" s="242"/>
      <c r="P33" s="84"/>
    </row>
    <row r="34" spans="1:16" ht="13.5" customHeight="1" x14ac:dyDescent="0.4">
      <c r="A34" s="4"/>
      <c r="B34" s="236"/>
      <c r="C34" s="301" t="s">
        <v>85</v>
      </c>
      <c r="D34" s="302"/>
      <c r="E34" s="302"/>
      <c r="F34" s="302"/>
      <c r="G34" s="302"/>
      <c r="H34" s="302"/>
      <c r="I34" s="302"/>
      <c r="J34" s="303"/>
      <c r="K34" s="87" t="s">
        <v>86</v>
      </c>
      <c r="L34" s="88" t="s">
        <v>87</v>
      </c>
      <c r="M34" s="89"/>
      <c r="N34" s="241"/>
      <c r="O34" s="242"/>
      <c r="P34" s="84"/>
    </row>
    <row r="35" spans="1:16" x14ac:dyDescent="0.4">
      <c r="A35" s="4"/>
      <c r="B35" s="236"/>
      <c r="C35" s="211"/>
      <c r="D35" s="212"/>
      <c r="E35" s="212"/>
      <c r="F35" s="212"/>
      <c r="G35" s="212"/>
      <c r="H35" s="212"/>
      <c r="I35" s="212"/>
      <c r="J35" s="304"/>
      <c r="K35" s="90"/>
      <c r="L35" s="88" t="s">
        <v>88</v>
      </c>
      <c r="M35" s="89"/>
      <c r="N35" s="241"/>
      <c r="O35" s="242"/>
      <c r="P35" s="84"/>
    </row>
    <row r="36" spans="1:16" ht="28.5" customHeight="1" x14ac:dyDescent="0.4">
      <c r="A36" s="4"/>
      <c r="B36" s="236"/>
      <c r="C36" s="305" t="s">
        <v>89</v>
      </c>
      <c r="D36" s="247"/>
      <c r="E36" s="247"/>
      <c r="F36" s="247"/>
      <c r="G36" s="247"/>
      <c r="H36" s="247"/>
      <c r="I36" s="247"/>
      <c r="J36" s="248"/>
      <c r="K36" s="70"/>
      <c r="L36" s="91"/>
      <c r="M36" s="91"/>
      <c r="N36" s="241"/>
      <c r="O36" s="242"/>
      <c r="P36" s="84"/>
    </row>
    <row r="37" spans="1:16" ht="76.5" customHeight="1" x14ac:dyDescent="0.4">
      <c r="A37" s="4"/>
      <c r="B37" s="236"/>
      <c r="C37" s="305" t="s">
        <v>168</v>
      </c>
      <c r="D37" s="249"/>
      <c r="E37" s="249"/>
      <c r="F37" s="249"/>
      <c r="G37" s="249"/>
      <c r="H37" s="249"/>
      <c r="I37" s="249"/>
      <c r="J37" s="249"/>
      <c r="K37" s="92"/>
      <c r="L37" s="88" t="s">
        <v>88</v>
      </c>
      <c r="M37" s="91"/>
      <c r="N37" s="241"/>
      <c r="O37" s="242"/>
      <c r="P37" s="84"/>
    </row>
    <row r="38" spans="1:16" ht="19.5" customHeight="1" x14ac:dyDescent="0.4">
      <c r="A38" s="4"/>
      <c r="B38" s="236"/>
      <c r="C38" s="243" t="s">
        <v>90</v>
      </c>
      <c r="D38" s="244"/>
      <c r="E38" s="247" t="s">
        <v>176</v>
      </c>
      <c r="F38" s="247"/>
      <c r="G38" s="247"/>
      <c r="H38" s="247"/>
      <c r="I38" s="247"/>
      <c r="J38" s="248"/>
      <c r="K38" s="87" t="s">
        <v>86</v>
      </c>
      <c r="L38" s="89"/>
      <c r="M38" s="89"/>
      <c r="N38" s="241"/>
      <c r="O38" s="242"/>
      <c r="P38" s="84"/>
    </row>
    <row r="39" spans="1:16" ht="19.5" customHeight="1" thickBot="1" x14ac:dyDescent="0.45">
      <c r="A39" s="4"/>
      <c r="B39" s="236"/>
      <c r="C39" s="245"/>
      <c r="D39" s="246"/>
      <c r="E39" s="249" t="s">
        <v>91</v>
      </c>
      <c r="F39" s="249"/>
      <c r="G39" s="249"/>
      <c r="H39" s="249"/>
      <c r="I39" s="249"/>
      <c r="J39" s="250"/>
      <c r="K39" s="67"/>
      <c r="L39" s="88" t="s">
        <v>88</v>
      </c>
      <c r="M39" s="91"/>
      <c r="N39" s="241"/>
      <c r="O39" s="242"/>
      <c r="P39" s="84"/>
    </row>
    <row r="40" spans="1:16" ht="13.5" customHeight="1" x14ac:dyDescent="0.4">
      <c r="A40" s="4"/>
      <c r="B40" s="204" t="s">
        <v>92</v>
      </c>
      <c r="C40" s="207" t="s">
        <v>172</v>
      </c>
      <c r="D40" s="208"/>
      <c r="E40" s="208"/>
      <c r="F40" s="208"/>
      <c r="G40" s="208"/>
      <c r="H40" s="208"/>
      <c r="I40" s="208"/>
      <c r="J40" s="208"/>
      <c r="K40" s="213" t="s">
        <v>165</v>
      </c>
      <c r="L40" s="214"/>
      <c r="M40" s="214"/>
      <c r="N40" s="214"/>
      <c r="O40" s="215"/>
      <c r="P40" s="84"/>
    </row>
    <row r="41" spans="1:16" x14ac:dyDescent="0.4">
      <c r="A41" s="4"/>
      <c r="B41" s="205"/>
      <c r="C41" s="209"/>
      <c r="D41" s="210"/>
      <c r="E41" s="210"/>
      <c r="F41" s="210"/>
      <c r="G41" s="210"/>
      <c r="H41" s="210"/>
      <c r="I41" s="210"/>
      <c r="J41" s="210"/>
      <c r="K41" s="216"/>
      <c r="L41" s="217"/>
      <c r="M41" s="217"/>
      <c r="N41" s="217"/>
      <c r="O41" s="218"/>
      <c r="P41" s="84"/>
    </row>
    <row r="42" spans="1:16" x14ac:dyDescent="0.4">
      <c r="A42" s="4"/>
      <c r="B42" s="205"/>
      <c r="C42" s="209"/>
      <c r="D42" s="210"/>
      <c r="E42" s="210"/>
      <c r="F42" s="210"/>
      <c r="G42" s="210"/>
      <c r="H42" s="210"/>
      <c r="I42" s="210"/>
      <c r="J42" s="210"/>
      <c r="K42" s="216"/>
      <c r="L42" s="217"/>
      <c r="M42" s="217"/>
      <c r="N42" s="217"/>
      <c r="O42" s="218"/>
      <c r="P42" s="84"/>
    </row>
    <row r="43" spans="1:16" x14ac:dyDescent="0.4">
      <c r="A43" s="4"/>
      <c r="B43" s="205"/>
      <c r="C43" s="209"/>
      <c r="D43" s="210"/>
      <c r="E43" s="210"/>
      <c r="F43" s="210"/>
      <c r="G43" s="210"/>
      <c r="H43" s="210"/>
      <c r="I43" s="210"/>
      <c r="J43" s="210"/>
      <c r="K43" s="216"/>
      <c r="L43" s="217"/>
      <c r="M43" s="217"/>
      <c r="N43" s="217"/>
      <c r="O43" s="218"/>
      <c r="P43" s="84"/>
    </row>
    <row r="44" spans="1:16" ht="19.5" customHeight="1" x14ac:dyDescent="0.4">
      <c r="A44" s="4"/>
      <c r="B44" s="205"/>
      <c r="C44" s="209"/>
      <c r="D44" s="210"/>
      <c r="E44" s="210"/>
      <c r="F44" s="210"/>
      <c r="G44" s="210"/>
      <c r="H44" s="210"/>
      <c r="I44" s="210"/>
      <c r="J44" s="210"/>
      <c r="K44" s="216"/>
      <c r="L44" s="217"/>
      <c r="M44" s="217"/>
      <c r="N44" s="217"/>
      <c r="O44" s="218"/>
      <c r="P44" s="84"/>
    </row>
    <row r="45" spans="1:16" x14ac:dyDescent="0.4">
      <c r="A45" s="4"/>
      <c r="B45" s="205"/>
      <c r="C45" s="209"/>
      <c r="D45" s="210"/>
      <c r="E45" s="210"/>
      <c r="F45" s="210"/>
      <c r="G45" s="210"/>
      <c r="H45" s="210"/>
      <c r="I45" s="210"/>
      <c r="J45" s="210"/>
      <c r="K45" s="216"/>
      <c r="L45" s="217"/>
      <c r="M45" s="217"/>
      <c r="N45" s="217"/>
      <c r="O45" s="218"/>
      <c r="P45" s="84"/>
    </row>
    <row r="46" spans="1:16" ht="5.25" customHeight="1" x14ac:dyDescent="0.4">
      <c r="A46" s="4"/>
      <c r="B46" s="206"/>
      <c r="C46" s="211"/>
      <c r="D46" s="212"/>
      <c r="E46" s="212"/>
      <c r="F46" s="212"/>
      <c r="G46" s="212"/>
      <c r="H46" s="212"/>
      <c r="I46" s="212"/>
      <c r="J46" s="212"/>
      <c r="K46" s="219"/>
      <c r="L46" s="220"/>
      <c r="M46" s="220"/>
      <c r="N46" s="220"/>
      <c r="O46" s="221"/>
      <c r="P46" s="84"/>
    </row>
    <row r="47" spans="1:16" ht="27.75" customHeight="1" x14ac:dyDescent="0.4">
      <c r="A47" s="4"/>
      <c r="B47" s="93" t="s">
        <v>93</v>
      </c>
      <c r="C47" s="222" t="s">
        <v>142</v>
      </c>
      <c r="D47" s="223"/>
      <c r="E47" s="223"/>
      <c r="F47" s="223"/>
      <c r="G47" s="223"/>
      <c r="H47" s="223"/>
      <c r="I47" s="223"/>
      <c r="J47" s="223"/>
      <c r="K47" s="223"/>
      <c r="L47" s="223"/>
      <c r="M47" s="223"/>
      <c r="N47" s="223"/>
      <c r="O47" s="224"/>
      <c r="P47" s="84"/>
    </row>
    <row r="48" spans="1:16" ht="13.5" customHeight="1" x14ac:dyDescent="0.4">
      <c r="A48" s="4"/>
      <c r="B48" s="225" t="s">
        <v>177</v>
      </c>
      <c r="C48" s="209" t="s">
        <v>178</v>
      </c>
      <c r="D48" s="210"/>
      <c r="E48" s="210"/>
      <c r="F48" s="210"/>
      <c r="G48" s="210"/>
      <c r="H48" s="210"/>
      <c r="I48" s="210"/>
      <c r="J48" s="210"/>
      <c r="K48" s="210"/>
      <c r="L48" s="210"/>
      <c r="M48" s="210"/>
      <c r="N48" s="210"/>
      <c r="O48" s="227"/>
      <c r="P48" s="84"/>
    </row>
    <row r="49" spans="1:16" ht="24.75" customHeight="1" thickBot="1" x14ac:dyDescent="0.45">
      <c r="A49" s="4"/>
      <c r="B49" s="226"/>
      <c r="C49" s="228"/>
      <c r="D49" s="229"/>
      <c r="E49" s="229"/>
      <c r="F49" s="229"/>
      <c r="G49" s="229"/>
      <c r="H49" s="229"/>
      <c r="I49" s="229"/>
      <c r="J49" s="229"/>
      <c r="K49" s="229"/>
      <c r="L49" s="229"/>
      <c r="M49" s="229"/>
      <c r="N49" s="229"/>
      <c r="O49" s="230"/>
      <c r="P49" s="84"/>
    </row>
    <row r="50" spans="1:16" ht="9" customHeight="1" thickBot="1" x14ac:dyDescent="0.45">
      <c r="A50" s="4"/>
      <c r="B50" s="7"/>
      <c r="C50" s="7"/>
      <c r="D50" s="7"/>
      <c r="E50" s="7"/>
      <c r="F50" s="7"/>
      <c r="G50" s="7"/>
      <c r="H50" s="7"/>
      <c r="I50" s="7"/>
      <c r="J50" s="7"/>
      <c r="K50" s="7"/>
      <c r="L50" s="13"/>
      <c r="M50" s="7"/>
      <c r="N50" s="7"/>
      <c r="O50" s="7"/>
      <c r="P50" s="84"/>
    </row>
    <row r="51" spans="1:16" ht="48" customHeight="1" x14ac:dyDescent="0.4">
      <c r="A51" s="4"/>
      <c r="B51" s="94" t="s">
        <v>94</v>
      </c>
      <c r="C51" s="264" t="s">
        <v>156</v>
      </c>
      <c r="D51" s="265"/>
      <c r="E51" s="95" t="s">
        <v>95</v>
      </c>
      <c r="F51" s="266" t="s">
        <v>157</v>
      </c>
      <c r="G51" s="267"/>
      <c r="H51" s="96" t="s">
        <v>95</v>
      </c>
      <c r="I51" s="149" t="s">
        <v>162</v>
      </c>
      <c r="J51" s="97" t="s">
        <v>95</v>
      </c>
      <c r="K51" s="98" t="s">
        <v>163</v>
      </c>
      <c r="L51" s="99" t="s">
        <v>95</v>
      </c>
      <c r="M51" s="149" t="s">
        <v>96</v>
      </c>
      <c r="N51" s="143" t="s">
        <v>97</v>
      </c>
      <c r="O51" s="100" t="s">
        <v>95</v>
      </c>
      <c r="P51" s="14"/>
    </row>
    <row r="52" spans="1:16" s="113" customFormat="1" ht="13.5" customHeight="1" x14ac:dyDescent="0.35">
      <c r="A52" s="101"/>
      <c r="B52" s="102"/>
      <c r="C52" s="254" t="s">
        <v>24</v>
      </c>
      <c r="D52" s="255"/>
      <c r="E52" s="103" t="s">
        <v>158</v>
      </c>
      <c r="F52" s="256" t="s">
        <v>98</v>
      </c>
      <c r="G52" s="257"/>
      <c r="H52" s="104" t="s">
        <v>38</v>
      </c>
      <c r="I52" s="105" t="s">
        <v>98</v>
      </c>
      <c r="J52" s="106" t="s">
        <v>38</v>
      </c>
      <c r="K52" s="107" t="s">
        <v>98</v>
      </c>
      <c r="L52" s="108" t="s">
        <v>99</v>
      </c>
      <c r="M52" s="109" t="s">
        <v>100</v>
      </c>
      <c r="N52" s="110" t="s">
        <v>98</v>
      </c>
      <c r="O52" s="111" t="s">
        <v>38</v>
      </c>
      <c r="P52" s="112"/>
    </row>
    <row r="53" spans="1:16" s="113" customFormat="1" ht="13.5" customHeight="1" x14ac:dyDescent="0.35">
      <c r="A53" s="101"/>
      <c r="B53" s="102"/>
      <c r="C53" s="254" t="s">
        <v>159</v>
      </c>
      <c r="D53" s="255"/>
      <c r="E53" s="114" t="s">
        <v>179</v>
      </c>
      <c r="F53" s="256" t="s">
        <v>101</v>
      </c>
      <c r="G53" s="257"/>
      <c r="H53" s="111" t="s">
        <v>38</v>
      </c>
      <c r="I53" s="115" t="s">
        <v>24</v>
      </c>
      <c r="J53" s="116" t="s">
        <v>24</v>
      </c>
      <c r="K53" s="107" t="s">
        <v>102</v>
      </c>
      <c r="L53" s="117" t="s">
        <v>29</v>
      </c>
      <c r="M53" s="118" t="s">
        <v>24</v>
      </c>
      <c r="N53" s="110" t="s">
        <v>103</v>
      </c>
      <c r="O53" s="111" t="s">
        <v>38</v>
      </c>
      <c r="P53" s="112"/>
    </row>
    <row r="54" spans="1:16" s="113" customFormat="1" ht="25.5" customHeight="1" x14ac:dyDescent="0.35">
      <c r="A54" s="101"/>
      <c r="B54" s="102"/>
      <c r="C54" s="254"/>
      <c r="D54" s="255"/>
      <c r="E54" s="103"/>
      <c r="F54" s="256" t="s">
        <v>104</v>
      </c>
      <c r="G54" s="257"/>
      <c r="H54" s="104" t="s">
        <v>38</v>
      </c>
      <c r="I54" s="105" t="s">
        <v>100</v>
      </c>
      <c r="J54" s="106" t="s">
        <v>105</v>
      </c>
      <c r="K54" s="110" t="s">
        <v>106</v>
      </c>
      <c r="L54" s="117" t="s">
        <v>29</v>
      </c>
      <c r="M54" s="109" t="s">
        <v>53</v>
      </c>
      <c r="N54" s="110" t="s">
        <v>107</v>
      </c>
      <c r="O54" s="111" t="s">
        <v>38</v>
      </c>
      <c r="P54" s="112"/>
    </row>
    <row r="55" spans="1:16" s="113" customFormat="1" ht="25.5" customHeight="1" x14ac:dyDescent="0.35">
      <c r="A55" s="101"/>
      <c r="B55" s="102"/>
      <c r="C55" s="254"/>
      <c r="D55" s="255"/>
      <c r="E55" s="103"/>
      <c r="F55" s="256" t="s">
        <v>108</v>
      </c>
      <c r="G55" s="257"/>
      <c r="H55" s="104" t="s">
        <v>38</v>
      </c>
      <c r="I55" s="119" t="s">
        <v>109</v>
      </c>
      <c r="J55" s="106" t="s">
        <v>38</v>
      </c>
      <c r="K55" s="110" t="s">
        <v>110</v>
      </c>
      <c r="L55" s="117" t="s">
        <v>29</v>
      </c>
      <c r="M55" s="109" t="s">
        <v>108</v>
      </c>
      <c r="N55" s="110" t="s">
        <v>108</v>
      </c>
      <c r="O55" s="111" t="s">
        <v>38</v>
      </c>
      <c r="P55" s="112"/>
    </row>
    <row r="56" spans="1:16" s="113" customFormat="1" ht="8.25" customHeight="1" x14ac:dyDescent="0.35">
      <c r="A56" s="101"/>
      <c r="B56" s="102"/>
      <c r="C56" s="254"/>
      <c r="D56" s="255"/>
      <c r="E56" s="103"/>
      <c r="F56" s="256" t="s">
        <v>111</v>
      </c>
      <c r="G56" s="257"/>
      <c r="H56" s="104" t="s">
        <v>38</v>
      </c>
      <c r="I56" s="105"/>
      <c r="J56" s="106"/>
      <c r="K56" s="107" t="s">
        <v>112</v>
      </c>
      <c r="L56" s="108" t="s">
        <v>24</v>
      </c>
      <c r="M56" s="109" t="s">
        <v>111</v>
      </c>
      <c r="N56" s="110" t="s">
        <v>111</v>
      </c>
      <c r="O56" s="111" t="s">
        <v>38</v>
      </c>
      <c r="P56" s="112"/>
    </row>
    <row r="57" spans="1:16" s="113" customFormat="1" ht="13.5" customHeight="1" x14ac:dyDescent="0.35">
      <c r="A57" s="101"/>
      <c r="B57" s="102"/>
      <c r="C57" s="254"/>
      <c r="D57" s="255"/>
      <c r="E57" s="103"/>
      <c r="F57" s="256" t="s">
        <v>113</v>
      </c>
      <c r="G57" s="257"/>
      <c r="H57" s="104" t="s">
        <v>38</v>
      </c>
      <c r="I57" s="105"/>
      <c r="J57" s="106"/>
      <c r="K57" s="107" t="s">
        <v>53</v>
      </c>
      <c r="L57" s="108" t="s">
        <v>53</v>
      </c>
      <c r="M57" s="109" t="s">
        <v>114</v>
      </c>
      <c r="N57" s="110" t="s">
        <v>113</v>
      </c>
      <c r="O57" s="111" t="s">
        <v>38</v>
      </c>
      <c r="P57" s="112"/>
    </row>
    <row r="58" spans="1:16" s="113" customFormat="1" ht="13.5" customHeight="1" x14ac:dyDescent="0.35">
      <c r="A58" s="101"/>
      <c r="B58" s="102"/>
      <c r="C58" s="254"/>
      <c r="D58" s="255"/>
      <c r="E58" s="103"/>
      <c r="F58" s="256" t="s">
        <v>114</v>
      </c>
      <c r="G58" s="257"/>
      <c r="H58" s="104" t="s">
        <v>38</v>
      </c>
      <c r="I58" s="105"/>
      <c r="J58" s="106"/>
      <c r="K58" s="107" t="s">
        <v>115</v>
      </c>
      <c r="L58" s="108" t="s">
        <v>105</v>
      </c>
      <c r="M58" s="109" t="s">
        <v>116</v>
      </c>
      <c r="N58" s="110" t="s">
        <v>114</v>
      </c>
      <c r="O58" s="111" t="s">
        <v>38</v>
      </c>
      <c r="P58" s="112"/>
    </row>
    <row r="59" spans="1:16" s="113" customFormat="1" ht="13.5" customHeight="1" x14ac:dyDescent="0.35">
      <c r="A59" s="101"/>
      <c r="B59" s="102"/>
      <c r="C59" s="254"/>
      <c r="D59" s="255"/>
      <c r="E59" s="103"/>
      <c r="F59" s="256" t="s">
        <v>116</v>
      </c>
      <c r="G59" s="257"/>
      <c r="H59" s="104" t="s">
        <v>38</v>
      </c>
      <c r="I59" s="105"/>
      <c r="J59" s="106"/>
      <c r="K59" s="107" t="s">
        <v>117</v>
      </c>
      <c r="L59" s="108" t="s">
        <v>29</v>
      </c>
      <c r="M59" s="120"/>
      <c r="N59" s="110" t="s">
        <v>116</v>
      </c>
      <c r="O59" s="111" t="s">
        <v>38</v>
      </c>
      <c r="P59" s="112"/>
    </row>
    <row r="60" spans="1:16" s="113" customFormat="1" ht="13.5" customHeight="1" x14ac:dyDescent="0.35">
      <c r="A60" s="101"/>
      <c r="B60" s="102"/>
      <c r="C60" s="254"/>
      <c r="D60" s="255"/>
      <c r="E60" s="103"/>
      <c r="F60" s="256" t="s">
        <v>53</v>
      </c>
      <c r="G60" s="257"/>
      <c r="H60" s="104" t="s">
        <v>53</v>
      </c>
      <c r="I60" s="105"/>
      <c r="J60" s="106"/>
      <c r="K60" s="107" t="s">
        <v>119</v>
      </c>
      <c r="L60" s="108" t="s">
        <v>29</v>
      </c>
      <c r="M60" s="105"/>
      <c r="N60" s="110" t="s">
        <v>24</v>
      </c>
      <c r="O60" s="111" t="s">
        <v>24</v>
      </c>
      <c r="P60" s="112"/>
    </row>
    <row r="61" spans="1:16" s="113" customFormat="1" ht="13.5" customHeight="1" x14ac:dyDescent="0.35">
      <c r="A61" s="101"/>
      <c r="B61" s="102"/>
      <c r="C61" s="254"/>
      <c r="D61" s="255"/>
      <c r="E61" s="103"/>
      <c r="F61" s="256" t="s">
        <v>121</v>
      </c>
      <c r="G61" s="257"/>
      <c r="H61" s="104" t="s">
        <v>38</v>
      </c>
      <c r="I61" s="105"/>
      <c r="J61" s="106"/>
      <c r="K61" s="107" t="s">
        <v>120</v>
      </c>
      <c r="L61" s="108" t="s">
        <v>29</v>
      </c>
      <c r="M61" s="120" t="s">
        <v>118</v>
      </c>
      <c r="N61" s="121" t="s">
        <v>123</v>
      </c>
      <c r="O61" s="111" t="s">
        <v>38</v>
      </c>
      <c r="P61" s="112"/>
    </row>
    <row r="62" spans="1:16" s="113" customFormat="1" ht="13.5" customHeight="1" x14ac:dyDescent="0.35">
      <c r="A62" s="101"/>
      <c r="B62" s="102"/>
      <c r="C62" s="254"/>
      <c r="D62" s="255"/>
      <c r="E62" s="103"/>
      <c r="F62" s="256" t="s">
        <v>123</v>
      </c>
      <c r="G62" s="257"/>
      <c r="H62" s="104" t="s">
        <v>38</v>
      </c>
      <c r="I62" s="105"/>
      <c r="J62" s="106"/>
      <c r="K62" s="107"/>
      <c r="L62" s="108"/>
      <c r="M62" s="115" t="s">
        <v>169</v>
      </c>
      <c r="N62" s="110" t="s">
        <v>100</v>
      </c>
      <c r="O62" s="111" t="s">
        <v>105</v>
      </c>
      <c r="P62" s="112"/>
    </row>
    <row r="63" spans="1:16" s="113" customFormat="1" ht="13.5" customHeight="1" x14ac:dyDescent="0.35">
      <c r="A63" s="101"/>
      <c r="B63" s="102"/>
      <c r="C63" s="254"/>
      <c r="D63" s="255"/>
      <c r="E63" s="103"/>
      <c r="F63" s="262" t="s">
        <v>124</v>
      </c>
      <c r="G63" s="263"/>
      <c r="H63" s="104" t="s">
        <v>38</v>
      </c>
      <c r="I63" s="105"/>
      <c r="J63" s="106"/>
      <c r="K63" s="107"/>
      <c r="L63" s="108"/>
      <c r="M63" s="115"/>
      <c r="N63" s="110" t="s">
        <v>122</v>
      </c>
      <c r="O63" s="111" t="s">
        <v>38</v>
      </c>
      <c r="P63" s="112"/>
    </row>
    <row r="64" spans="1:16" s="113" customFormat="1" ht="13.5" customHeight="1" x14ac:dyDescent="0.35">
      <c r="A64" s="101"/>
      <c r="B64" s="102"/>
      <c r="C64" s="254"/>
      <c r="D64" s="255"/>
      <c r="E64" s="122"/>
      <c r="F64" s="262" t="s">
        <v>151</v>
      </c>
      <c r="G64" s="263"/>
      <c r="H64" s="123" t="s">
        <v>38</v>
      </c>
      <c r="I64" s="105"/>
      <c r="J64" s="106"/>
      <c r="K64" s="107"/>
      <c r="L64" s="108"/>
      <c r="M64" s="105"/>
      <c r="N64" s="110" t="s">
        <v>53</v>
      </c>
      <c r="O64" s="111" t="s">
        <v>53</v>
      </c>
      <c r="P64" s="112"/>
    </row>
    <row r="65" spans="1:16" s="113" customFormat="1" ht="13.5" customHeight="1" x14ac:dyDescent="0.35">
      <c r="A65" s="101"/>
      <c r="B65" s="102"/>
      <c r="C65" s="254"/>
      <c r="D65" s="255"/>
      <c r="E65" s="103"/>
      <c r="F65" s="256"/>
      <c r="G65" s="257"/>
      <c r="H65" s="104"/>
      <c r="I65" s="105"/>
      <c r="J65" s="106"/>
      <c r="K65" s="107"/>
      <c r="L65" s="108"/>
      <c r="M65" s="105"/>
      <c r="N65" s="110" t="s">
        <v>121</v>
      </c>
      <c r="O65" s="111" t="s">
        <v>38</v>
      </c>
      <c r="P65" s="112"/>
    </row>
    <row r="66" spans="1:16" s="113" customFormat="1" ht="13.5" customHeight="1" x14ac:dyDescent="0.35">
      <c r="A66" s="101"/>
      <c r="B66" s="102"/>
      <c r="C66" s="254"/>
      <c r="D66" s="255"/>
      <c r="E66" s="122"/>
      <c r="F66" s="262"/>
      <c r="G66" s="263"/>
      <c r="H66" s="123"/>
      <c r="I66" s="105"/>
      <c r="J66" s="106"/>
      <c r="K66" s="107"/>
      <c r="L66" s="108"/>
      <c r="M66" s="105"/>
      <c r="N66" s="110" t="s">
        <v>125</v>
      </c>
      <c r="O66" s="111" t="s">
        <v>38</v>
      </c>
      <c r="P66" s="112"/>
    </row>
    <row r="67" spans="1:16" s="113" customFormat="1" ht="13.5" customHeight="1" x14ac:dyDescent="0.35">
      <c r="A67" s="101"/>
      <c r="B67" s="102"/>
      <c r="C67" s="254"/>
      <c r="D67" s="255"/>
      <c r="E67" s="103"/>
      <c r="F67" s="256"/>
      <c r="G67" s="257"/>
      <c r="H67" s="104"/>
      <c r="I67" s="105"/>
      <c r="J67" s="106"/>
      <c r="K67" s="107"/>
      <c r="L67" s="108"/>
      <c r="M67" s="105"/>
      <c r="N67" s="110" t="s">
        <v>126</v>
      </c>
      <c r="O67" s="111" t="s">
        <v>38</v>
      </c>
      <c r="P67" s="112"/>
    </row>
    <row r="68" spans="1:16" s="113" customFormat="1" ht="15" customHeight="1" thickBot="1" x14ac:dyDescent="0.4">
      <c r="A68" s="101"/>
      <c r="B68" s="124"/>
      <c r="C68" s="258"/>
      <c r="D68" s="259"/>
      <c r="E68" s="125"/>
      <c r="F68" s="260"/>
      <c r="G68" s="261"/>
      <c r="H68" s="126"/>
      <c r="I68" s="105"/>
      <c r="J68" s="106"/>
      <c r="K68" s="107"/>
      <c r="L68" s="108"/>
      <c r="M68" s="105"/>
      <c r="N68" s="127" t="s">
        <v>180</v>
      </c>
      <c r="O68" s="128" t="s">
        <v>38</v>
      </c>
      <c r="P68" s="112"/>
    </row>
    <row r="69" spans="1:16" ht="15" customHeight="1" x14ac:dyDescent="0.4">
      <c r="A69" s="4"/>
      <c r="B69" s="292" t="s">
        <v>160</v>
      </c>
      <c r="C69" s="295" t="s">
        <v>166</v>
      </c>
      <c r="D69" s="296"/>
      <c r="E69" s="297"/>
      <c r="F69" s="282" t="s">
        <v>181</v>
      </c>
      <c r="G69" s="276"/>
      <c r="H69" s="277"/>
      <c r="I69" s="270" t="s">
        <v>182</v>
      </c>
      <c r="J69" s="271"/>
      <c r="K69" s="276" t="s">
        <v>161</v>
      </c>
      <c r="L69" s="277"/>
      <c r="M69" s="270" t="s">
        <v>167</v>
      </c>
      <c r="N69" s="282" t="s">
        <v>183</v>
      </c>
      <c r="O69" s="277"/>
      <c r="P69" s="14"/>
    </row>
    <row r="70" spans="1:16" ht="18.75" customHeight="1" x14ac:dyDescent="0.4">
      <c r="A70" s="4"/>
      <c r="B70" s="293"/>
      <c r="C70" s="295"/>
      <c r="D70" s="296"/>
      <c r="E70" s="297"/>
      <c r="F70" s="283"/>
      <c r="G70" s="278"/>
      <c r="H70" s="279"/>
      <c r="I70" s="272"/>
      <c r="J70" s="273"/>
      <c r="K70" s="278"/>
      <c r="L70" s="279"/>
      <c r="M70" s="272"/>
      <c r="N70" s="283"/>
      <c r="O70" s="279"/>
      <c r="P70" s="14"/>
    </row>
    <row r="71" spans="1:16" ht="15" customHeight="1" x14ac:dyDescent="0.4">
      <c r="A71" s="4"/>
      <c r="B71" s="293"/>
      <c r="C71" s="295"/>
      <c r="D71" s="296"/>
      <c r="E71" s="297"/>
      <c r="F71" s="283"/>
      <c r="G71" s="278"/>
      <c r="H71" s="279"/>
      <c r="I71" s="272"/>
      <c r="J71" s="273"/>
      <c r="K71" s="278"/>
      <c r="L71" s="279"/>
      <c r="M71" s="272"/>
      <c r="N71" s="283"/>
      <c r="O71" s="279"/>
      <c r="P71" s="14"/>
    </row>
    <row r="72" spans="1:16" ht="15" customHeight="1" x14ac:dyDescent="0.4">
      <c r="A72" s="4"/>
      <c r="B72" s="293"/>
      <c r="C72" s="295"/>
      <c r="D72" s="296"/>
      <c r="E72" s="297"/>
      <c r="F72" s="283"/>
      <c r="G72" s="278"/>
      <c r="H72" s="279"/>
      <c r="I72" s="272"/>
      <c r="J72" s="273"/>
      <c r="K72" s="278"/>
      <c r="L72" s="279"/>
      <c r="M72" s="272"/>
      <c r="N72" s="283"/>
      <c r="O72" s="279"/>
      <c r="P72" s="14"/>
    </row>
    <row r="73" spans="1:16" ht="15" customHeight="1" thickBot="1" x14ac:dyDescent="0.45">
      <c r="A73" s="4"/>
      <c r="B73" s="294"/>
      <c r="C73" s="298"/>
      <c r="D73" s="299"/>
      <c r="E73" s="300"/>
      <c r="F73" s="284"/>
      <c r="G73" s="280"/>
      <c r="H73" s="281"/>
      <c r="I73" s="274"/>
      <c r="J73" s="275"/>
      <c r="K73" s="280"/>
      <c r="L73" s="281"/>
      <c r="M73" s="274"/>
      <c r="N73" s="284"/>
      <c r="O73" s="281"/>
      <c r="P73" s="14"/>
    </row>
    <row r="74" spans="1:16" ht="9" customHeight="1" thickBot="1" x14ac:dyDescent="0.45">
      <c r="A74" s="4"/>
      <c r="B74" s="7"/>
      <c r="C74" s="7"/>
      <c r="D74" s="7"/>
      <c r="E74" s="7"/>
      <c r="F74" s="7"/>
      <c r="G74" s="7"/>
      <c r="H74" s="7"/>
      <c r="I74" s="7"/>
      <c r="J74" s="7"/>
      <c r="K74" s="7"/>
      <c r="L74" s="13"/>
      <c r="M74" s="7"/>
      <c r="N74" s="7"/>
      <c r="O74" s="7"/>
      <c r="P74" s="84"/>
    </row>
    <row r="75" spans="1:16" ht="25.5" customHeight="1" x14ac:dyDescent="0.4">
      <c r="A75" s="4"/>
      <c r="B75" s="129" t="s">
        <v>127</v>
      </c>
      <c r="C75" s="285" t="s">
        <v>128</v>
      </c>
      <c r="D75" s="286"/>
      <c r="E75" s="286"/>
      <c r="F75" s="286"/>
      <c r="G75" s="286"/>
      <c r="H75" s="286"/>
      <c r="I75" s="286"/>
      <c r="J75" s="286"/>
      <c r="K75" s="286"/>
      <c r="L75" s="286"/>
      <c r="M75" s="286"/>
      <c r="N75" s="286"/>
      <c r="O75" s="287"/>
      <c r="P75" s="14"/>
    </row>
    <row r="76" spans="1:16" ht="20.25" customHeight="1" x14ac:dyDescent="0.4">
      <c r="A76" s="4"/>
      <c r="B76" s="130" t="s">
        <v>170</v>
      </c>
      <c r="C76" s="131" t="s">
        <v>171</v>
      </c>
      <c r="D76" s="132"/>
      <c r="E76" s="132"/>
      <c r="F76" s="132"/>
      <c r="G76" s="132"/>
      <c r="H76" s="132"/>
      <c r="I76" s="132"/>
      <c r="J76" s="132"/>
      <c r="K76" s="132"/>
      <c r="L76" s="132"/>
      <c r="M76" s="132"/>
      <c r="N76" s="132"/>
      <c r="O76" s="133"/>
      <c r="P76" s="14"/>
    </row>
    <row r="77" spans="1:16" ht="28.5" customHeight="1" thickBot="1" x14ac:dyDescent="0.45">
      <c r="A77" s="4"/>
      <c r="B77" s="134"/>
      <c r="C77" s="288"/>
      <c r="D77" s="289"/>
      <c r="E77" s="289"/>
      <c r="F77" s="289"/>
      <c r="G77" s="289"/>
      <c r="H77" s="289"/>
      <c r="I77" s="289"/>
      <c r="J77" s="289"/>
      <c r="K77" s="289"/>
      <c r="L77" s="289"/>
      <c r="M77" s="289"/>
      <c r="N77" s="289"/>
      <c r="O77" s="290"/>
      <c r="P77" s="135"/>
    </row>
    <row r="78" spans="1:16" x14ac:dyDescent="0.4">
      <c r="A78" s="4"/>
      <c r="P78" s="8"/>
    </row>
    <row r="79" spans="1:16" s="138" customFormat="1" ht="18.5" x14ac:dyDescent="0.5">
      <c r="A79" s="136"/>
      <c r="B79" s="291"/>
      <c r="C79" s="291"/>
      <c r="D79" s="291"/>
      <c r="E79" s="291"/>
      <c r="F79" s="291"/>
      <c r="G79" s="291"/>
      <c r="H79" s="291"/>
      <c r="I79" s="291"/>
      <c r="J79" s="291"/>
      <c r="K79" s="291"/>
      <c r="L79" s="291"/>
      <c r="M79" s="291"/>
      <c r="N79" s="291"/>
      <c r="O79" s="291"/>
      <c r="P79" s="137"/>
    </row>
    <row r="80" spans="1:16" s="138" customFormat="1" ht="18.5" x14ac:dyDescent="0.5">
      <c r="A80" s="136"/>
      <c r="B80" s="291"/>
      <c r="C80" s="291"/>
      <c r="D80" s="291"/>
      <c r="E80" s="291"/>
      <c r="F80" s="291"/>
      <c r="G80" s="291"/>
      <c r="H80" s="291"/>
      <c r="I80" s="291"/>
      <c r="J80" s="291"/>
      <c r="K80" s="291"/>
      <c r="L80" s="291"/>
      <c r="M80" s="291"/>
      <c r="N80" s="291"/>
      <c r="O80" s="291"/>
      <c r="P80" s="137"/>
    </row>
    <row r="81" spans="1:16" ht="15.5" thickBot="1" x14ac:dyDescent="0.45">
      <c r="A81" s="72"/>
      <c r="B81" s="139"/>
      <c r="C81" s="139"/>
      <c r="D81" s="139"/>
      <c r="E81" s="139"/>
      <c r="F81" s="139"/>
      <c r="G81" s="139"/>
      <c r="H81" s="139"/>
      <c r="I81" s="140" t="s">
        <v>184</v>
      </c>
      <c r="J81" s="139"/>
      <c r="K81" s="139"/>
      <c r="L81" s="139"/>
      <c r="M81" s="139"/>
      <c r="N81" s="139"/>
      <c r="O81" s="139"/>
      <c r="P81" s="141"/>
    </row>
    <row r="86" spans="1:16" x14ac:dyDescent="0.4">
      <c r="C86" s="142"/>
      <c r="L86" s="142"/>
    </row>
    <row r="105" spans="12:13" ht="21" customHeight="1" x14ac:dyDescent="0.4">
      <c r="L105" s="268"/>
      <c r="M105" s="268"/>
    </row>
    <row r="106" spans="12:13" ht="18.75" customHeight="1" x14ac:dyDescent="0.4">
      <c r="L106" s="268"/>
      <c r="M106" s="269"/>
    </row>
  </sheetData>
  <mergeCells count="94">
    <mergeCell ref="B1:C3"/>
    <mergeCell ref="D2:H2"/>
    <mergeCell ref="I5:I7"/>
    <mergeCell ref="L5:M5"/>
    <mergeCell ref="B6:B7"/>
    <mergeCell ref="K6:K7"/>
    <mergeCell ref="L6:M6"/>
    <mergeCell ref="C6:C7"/>
    <mergeCell ref="D6:D7"/>
    <mergeCell ref="E6:E7"/>
    <mergeCell ref="F6:F7"/>
    <mergeCell ref="G6:G7"/>
    <mergeCell ref="K2:M2"/>
    <mergeCell ref="C34:J35"/>
    <mergeCell ref="C36:J36"/>
    <mergeCell ref="C37:J37"/>
    <mergeCell ref="H6:H7"/>
    <mergeCell ref="J6:J7"/>
    <mergeCell ref="C31:M31"/>
    <mergeCell ref="C32:J32"/>
    <mergeCell ref="L32:M32"/>
    <mergeCell ref="C33:J33"/>
    <mergeCell ref="L33:M33"/>
    <mergeCell ref="C57:D57"/>
    <mergeCell ref="F57:G57"/>
    <mergeCell ref="C58:D58"/>
    <mergeCell ref="F58:G58"/>
    <mergeCell ref="C59:D59"/>
    <mergeCell ref="F59:G59"/>
    <mergeCell ref="C54:D54"/>
    <mergeCell ref="F54:G54"/>
    <mergeCell ref="C55:D55"/>
    <mergeCell ref="F55:G55"/>
    <mergeCell ref="C56:D56"/>
    <mergeCell ref="F56:G56"/>
    <mergeCell ref="L106:M106"/>
    <mergeCell ref="I69:J73"/>
    <mergeCell ref="K69:L73"/>
    <mergeCell ref="M69:M73"/>
    <mergeCell ref="N69:O73"/>
    <mergeCell ref="C75:O75"/>
    <mergeCell ref="C77:O77"/>
    <mergeCell ref="B79:O79"/>
    <mergeCell ref="B80:O80"/>
    <mergeCell ref="L105:M105"/>
    <mergeCell ref="B69:B73"/>
    <mergeCell ref="C69:E73"/>
    <mergeCell ref="F69:H73"/>
    <mergeCell ref="C52:D52"/>
    <mergeCell ref="F52:G52"/>
    <mergeCell ref="C53:D53"/>
    <mergeCell ref="F53:G53"/>
    <mergeCell ref="C51:D51"/>
    <mergeCell ref="F51:G51"/>
    <mergeCell ref="F61:G61"/>
    <mergeCell ref="C62:D62"/>
    <mergeCell ref="F62:G62"/>
    <mergeCell ref="C60:D60"/>
    <mergeCell ref="F60:G60"/>
    <mergeCell ref="C61:D61"/>
    <mergeCell ref="C65:D65"/>
    <mergeCell ref="F65:G65"/>
    <mergeCell ref="C68:D68"/>
    <mergeCell ref="F68:G68"/>
    <mergeCell ref="C63:D63"/>
    <mergeCell ref="F63:G63"/>
    <mergeCell ref="C64:D64"/>
    <mergeCell ref="F64:G64"/>
    <mergeCell ref="C66:D66"/>
    <mergeCell ref="F66:G66"/>
    <mergeCell ref="C67:D67"/>
    <mergeCell ref="F67:G67"/>
    <mergeCell ref="N5:O6"/>
    <mergeCell ref="B31:B39"/>
    <mergeCell ref="N31:O31"/>
    <mergeCell ref="N32:O32"/>
    <mergeCell ref="N33:O33"/>
    <mergeCell ref="N34:O34"/>
    <mergeCell ref="N35:O35"/>
    <mergeCell ref="N36:O36"/>
    <mergeCell ref="N37:O37"/>
    <mergeCell ref="N38:O38"/>
    <mergeCell ref="N39:O39"/>
    <mergeCell ref="C38:D39"/>
    <mergeCell ref="E38:J38"/>
    <mergeCell ref="E39:J39"/>
    <mergeCell ref="I8:I29"/>
    <mergeCell ref="L8:L29"/>
    <mergeCell ref="B40:B46"/>
    <mergeCell ref="C40:J46"/>
    <mergeCell ref="K40:O46"/>
    <mergeCell ref="C47:O47"/>
    <mergeCell ref="B48:B49"/>
    <mergeCell ref="C48:O4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workbookViewId="0">
      <selection activeCell="H15" sqref="H15"/>
    </sheetView>
  </sheetViews>
  <sheetFormatPr defaultRowHeight="16" x14ac:dyDescent="0.4"/>
  <cols>
    <col min="1" max="1" width="17.7265625" style="151" customWidth="1"/>
    <col min="2" max="2" width="36.26953125" style="151" customWidth="1"/>
    <col min="3" max="3" width="18.453125" style="151" customWidth="1"/>
    <col min="4" max="4" width="26.453125" style="151" customWidth="1"/>
    <col min="5" max="5" width="19.81640625" style="151" customWidth="1"/>
    <col min="6" max="6" width="10.7265625" style="154" customWidth="1"/>
    <col min="7" max="9" width="9.1796875" style="154"/>
    <col min="10" max="10" width="13.81640625" style="154" customWidth="1"/>
    <col min="11" max="16384" width="8.7265625" style="151"/>
  </cols>
  <sheetData>
    <row r="1" spans="1:10" x14ac:dyDescent="0.4">
      <c r="A1" s="152" t="str">
        <f>'Licensee''s Details '!A3</f>
        <v>LICENCE HOLDER</v>
      </c>
      <c r="B1" s="151" t="str">
        <f>'Licensee''s Details '!B3</f>
        <v>Duxton Winery Buronga</v>
      </c>
    </row>
    <row r="2" spans="1:10" x14ac:dyDescent="0.4">
      <c r="A2" s="152" t="str">
        <f>'Licensee''s Details '!A2</f>
        <v>LICENCE NO.</v>
      </c>
      <c r="B2" s="155">
        <f>'Licensee''s Details '!B2</f>
        <v>3657</v>
      </c>
    </row>
    <row r="3" spans="1:10" x14ac:dyDescent="0.4">
      <c r="A3" s="152" t="s">
        <v>6</v>
      </c>
      <c r="B3" s="156">
        <v>43999</v>
      </c>
    </row>
    <row r="4" spans="1:10" x14ac:dyDescent="0.4">
      <c r="A4" s="152" t="s">
        <v>5</v>
      </c>
      <c r="B4" s="155">
        <v>6</v>
      </c>
    </row>
    <row r="6" spans="1:10" ht="48" customHeight="1" x14ac:dyDescent="0.4">
      <c r="A6" s="181" t="s">
        <v>19</v>
      </c>
      <c r="B6" s="182" t="s">
        <v>7</v>
      </c>
      <c r="C6" s="182" t="s">
        <v>8</v>
      </c>
      <c r="D6" s="181" t="s">
        <v>9</v>
      </c>
      <c r="E6" s="181" t="s">
        <v>10</v>
      </c>
      <c r="F6" s="183" t="s">
        <v>14</v>
      </c>
      <c r="G6" s="183" t="s">
        <v>15</v>
      </c>
      <c r="H6" s="183" t="s">
        <v>16</v>
      </c>
      <c r="I6" s="183" t="s">
        <v>18</v>
      </c>
      <c r="J6" s="183" t="s">
        <v>17</v>
      </c>
    </row>
    <row r="7" spans="1:10" x14ac:dyDescent="0.4">
      <c r="A7" s="184">
        <v>43739</v>
      </c>
      <c r="B7" s="185" t="s">
        <v>13</v>
      </c>
      <c r="C7" s="185" t="s">
        <v>11</v>
      </c>
      <c r="D7" s="185" t="s">
        <v>12</v>
      </c>
      <c r="E7" s="185" t="s">
        <v>12</v>
      </c>
      <c r="F7" s="186">
        <v>1</v>
      </c>
      <c r="G7" s="186">
        <v>36</v>
      </c>
      <c r="H7" s="186">
        <v>133</v>
      </c>
      <c r="I7" s="186">
        <v>2500</v>
      </c>
      <c r="J7" s="186" t="s">
        <v>132</v>
      </c>
    </row>
    <row r="8" spans="1:10" x14ac:dyDescent="0.4">
      <c r="A8" s="184">
        <v>43770</v>
      </c>
      <c r="B8" s="185" t="s">
        <v>13</v>
      </c>
      <c r="C8" s="185" t="s">
        <v>11</v>
      </c>
      <c r="D8" s="185" t="s">
        <v>12</v>
      </c>
      <c r="E8" s="185" t="s">
        <v>12</v>
      </c>
      <c r="F8" s="186">
        <v>0</v>
      </c>
      <c r="G8" s="186">
        <v>60</v>
      </c>
      <c r="H8" s="186">
        <v>205</v>
      </c>
      <c r="I8" s="186">
        <v>2500</v>
      </c>
      <c r="J8" s="186" t="s">
        <v>132</v>
      </c>
    </row>
    <row r="9" spans="1:10" x14ac:dyDescent="0.4">
      <c r="A9" s="184">
        <v>43800</v>
      </c>
      <c r="B9" s="185" t="s">
        <v>13</v>
      </c>
      <c r="C9" s="185" t="s">
        <v>11</v>
      </c>
      <c r="D9" s="185" t="s">
        <v>12</v>
      </c>
      <c r="E9" s="185" t="s">
        <v>12</v>
      </c>
      <c r="F9" s="186">
        <v>0</v>
      </c>
      <c r="G9" s="186">
        <v>44</v>
      </c>
      <c r="H9" s="186">
        <v>172</v>
      </c>
      <c r="I9" s="186">
        <v>2500</v>
      </c>
      <c r="J9" s="186" t="s">
        <v>132</v>
      </c>
    </row>
    <row r="10" spans="1:10" x14ac:dyDescent="0.4">
      <c r="A10" s="184">
        <v>43831</v>
      </c>
      <c r="B10" s="185" t="s">
        <v>13</v>
      </c>
      <c r="C10" s="185" t="s">
        <v>11</v>
      </c>
      <c r="D10" s="185" t="s">
        <v>12</v>
      </c>
      <c r="E10" s="185" t="s">
        <v>12</v>
      </c>
      <c r="F10" s="186">
        <v>0</v>
      </c>
      <c r="G10" s="186">
        <v>132</v>
      </c>
      <c r="H10" s="186">
        <v>568</v>
      </c>
      <c r="I10" s="186">
        <v>2500</v>
      </c>
      <c r="J10" s="186" t="s">
        <v>132</v>
      </c>
    </row>
    <row r="11" spans="1:10" x14ac:dyDescent="0.4">
      <c r="A11" s="184">
        <v>43862</v>
      </c>
      <c r="B11" s="185" t="s">
        <v>13</v>
      </c>
      <c r="C11" s="185" t="s">
        <v>11</v>
      </c>
      <c r="D11" s="185" t="s">
        <v>12</v>
      </c>
      <c r="E11" s="185" t="s">
        <v>12</v>
      </c>
      <c r="F11" s="186">
        <v>129</v>
      </c>
      <c r="G11" s="186">
        <v>429</v>
      </c>
      <c r="H11" s="186">
        <v>606</v>
      </c>
      <c r="I11" s="186">
        <v>2500</v>
      </c>
      <c r="J11" s="186" t="s">
        <v>132</v>
      </c>
    </row>
    <row r="12" spans="1:10" x14ac:dyDescent="0.4">
      <c r="A12" s="184">
        <v>43891</v>
      </c>
      <c r="B12" s="185" t="s">
        <v>13</v>
      </c>
      <c r="C12" s="185" t="s">
        <v>11</v>
      </c>
      <c r="D12" s="185" t="s">
        <v>12</v>
      </c>
      <c r="E12" s="185" t="s">
        <v>12</v>
      </c>
      <c r="F12" s="186">
        <v>144</v>
      </c>
      <c r="G12" s="186">
        <v>460</v>
      </c>
      <c r="H12" s="186">
        <v>819</v>
      </c>
      <c r="I12" s="186">
        <v>2500</v>
      </c>
      <c r="J12" s="186" t="s">
        <v>132</v>
      </c>
    </row>
    <row r="13" spans="1:10" x14ac:dyDescent="0.4">
      <c r="A13" s="184">
        <v>43922</v>
      </c>
      <c r="B13" s="185" t="s">
        <v>13</v>
      </c>
      <c r="C13" s="185" t="s">
        <v>11</v>
      </c>
      <c r="D13" s="185" t="s">
        <v>12</v>
      </c>
      <c r="E13" s="185" t="s">
        <v>12</v>
      </c>
      <c r="F13" s="186">
        <v>44</v>
      </c>
      <c r="G13" s="186">
        <v>386</v>
      </c>
      <c r="H13" s="186">
        <v>758</v>
      </c>
      <c r="I13" s="186">
        <v>2500</v>
      </c>
      <c r="J13" s="186" t="s">
        <v>132</v>
      </c>
    </row>
    <row r="14" spans="1:10" x14ac:dyDescent="0.4">
      <c r="A14" s="184">
        <v>43952</v>
      </c>
      <c r="B14" s="185" t="s">
        <v>13</v>
      </c>
      <c r="C14" s="185" t="s">
        <v>11</v>
      </c>
      <c r="D14" s="185" t="s">
        <v>12</v>
      </c>
      <c r="E14" s="185" t="s">
        <v>12</v>
      </c>
      <c r="F14" s="186">
        <v>1</v>
      </c>
      <c r="G14" s="186">
        <v>175</v>
      </c>
      <c r="H14" s="186">
        <v>416</v>
      </c>
      <c r="I14" s="186">
        <v>2500</v>
      </c>
      <c r="J14" s="186" t="s">
        <v>132</v>
      </c>
    </row>
    <row r="15" spans="1:10" x14ac:dyDescent="0.4">
      <c r="A15" s="184">
        <v>43983</v>
      </c>
      <c r="B15" s="185" t="s">
        <v>13</v>
      </c>
      <c r="C15" s="185" t="s">
        <v>11</v>
      </c>
      <c r="D15" s="185" t="s">
        <v>12</v>
      </c>
      <c r="E15" s="185" t="s">
        <v>12</v>
      </c>
      <c r="F15" s="186">
        <v>1</v>
      </c>
      <c r="G15" s="186">
        <v>109</v>
      </c>
      <c r="H15" s="186">
        <v>223</v>
      </c>
      <c r="I15" s="186">
        <v>2500</v>
      </c>
      <c r="J15" s="186" t="s">
        <v>132</v>
      </c>
    </row>
    <row r="16" spans="1:10" x14ac:dyDescent="0.4">
      <c r="A16" s="184">
        <v>44013</v>
      </c>
      <c r="B16" s="185" t="s">
        <v>13</v>
      </c>
      <c r="C16" s="185" t="s">
        <v>11</v>
      </c>
      <c r="D16" s="185" t="s">
        <v>12</v>
      </c>
      <c r="E16" s="185" t="s">
        <v>12</v>
      </c>
      <c r="F16" s="186"/>
      <c r="G16" s="186"/>
      <c r="H16" s="186"/>
      <c r="I16" s="186">
        <v>2500</v>
      </c>
      <c r="J16" s="186" t="s">
        <v>132</v>
      </c>
    </row>
    <row r="17" spans="1:10" x14ac:dyDescent="0.4">
      <c r="A17" s="184">
        <v>44044</v>
      </c>
      <c r="B17" s="185" t="s">
        <v>13</v>
      </c>
      <c r="C17" s="185" t="s">
        <v>11</v>
      </c>
      <c r="D17" s="185" t="s">
        <v>12</v>
      </c>
      <c r="E17" s="185" t="s">
        <v>12</v>
      </c>
      <c r="F17" s="186"/>
      <c r="G17" s="186"/>
      <c r="H17" s="186"/>
      <c r="I17" s="186">
        <v>2500</v>
      </c>
      <c r="J17" s="186" t="s">
        <v>132</v>
      </c>
    </row>
    <row r="18" spans="1:10" x14ac:dyDescent="0.4">
      <c r="A18" s="184">
        <v>44075</v>
      </c>
      <c r="B18" s="185" t="s">
        <v>13</v>
      </c>
      <c r="C18" s="185" t="s">
        <v>11</v>
      </c>
      <c r="D18" s="185" t="s">
        <v>12</v>
      </c>
      <c r="E18" s="185" t="s">
        <v>12</v>
      </c>
      <c r="F18" s="186"/>
      <c r="G18" s="186"/>
      <c r="H18" s="186"/>
      <c r="I18" s="186">
        <v>2500</v>
      </c>
      <c r="J18" s="186" t="s">
        <v>132</v>
      </c>
    </row>
    <row r="19" spans="1:10" x14ac:dyDescent="0.4">
      <c r="A19" s="184">
        <v>44105</v>
      </c>
      <c r="B19" s="185" t="s">
        <v>13</v>
      </c>
      <c r="C19" s="185" t="s">
        <v>11</v>
      </c>
      <c r="D19" s="185" t="s">
        <v>12</v>
      </c>
      <c r="E19" s="185" t="s">
        <v>12</v>
      </c>
      <c r="F19" s="186"/>
      <c r="G19" s="186"/>
      <c r="H19" s="186"/>
      <c r="I19" s="186">
        <v>2500</v>
      </c>
      <c r="J19" s="186" t="s">
        <v>132</v>
      </c>
    </row>
    <row r="20" spans="1:10" x14ac:dyDescent="0.4">
      <c r="A20" s="184">
        <v>44136</v>
      </c>
      <c r="B20" s="185" t="s">
        <v>13</v>
      </c>
      <c r="C20" s="185" t="s">
        <v>11</v>
      </c>
      <c r="D20" s="185" t="s">
        <v>12</v>
      </c>
      <c r="E20" s="185" t="s">
        <v>12</v>
      </c>
      <c r="F20" s="186"/>
      <c r="G20" s="186"/>
      <c r="H20" s="186"/>
      <c r="I20" s="186">
        <v>2500</v>
      </c>
      <c r="J20" s="186" t="s">
        <v>132</v>
      </c>
    </row>
    <row r="21" spans="1:10" x14ac:dyDescent="0.4">
      <c r="A21" s="184">
        <v>44166</v>
      </c>
      <c r="B21" s="185" t="s">
        <v>13</v>
      </c>
      <c r="C21" s="185" t="s">
        <v>11</v>
      </c>
      <c r="D21" s="185" t="s">
        <v>12</v>
      </c>
      <c r="E21" s="185" t="s">
        <v>12</v>
      </c>
      <c r="F21" s="186"/>
      <c r="G21" s="186"/>
      <c r="H21" s="186"/>
      <c r="I21" s="186">
        <v>2500</v>
      </c>
      <c r="J21" s="186" t="s">
        <v>132</v>
      </c>
    </row>
    <row r="22" spans="1:10" x14ac:dyDescent="0.4">
      <c r="A22" s="187"/>
    </row>
    <row r="23" spans="1:10" x14ac:dyDescent="0.4">
      <c r="A23" s="187"/>
    </row>
    <row r="24" spans="1:10" x14ac:dyDescent="0.4">
      <c r="A24" s="18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0"/>
  <sheetViews>
    <sheetView workbookViewId="0">
      <selection activeCell="B3" sqref="B3"/>
    </sheetView>
  </sheetViews>
  <sheetFormatPr defaultRowHeight="16" x14ac:dyDescent="0.4"/>
  <cols>
    <col min="1" max="1" width="24" style="151" customWidth="1"/>
    <col min="2" max="2" width="23" style="151" customWidth="1"/>
    <col min="3" max="3" width="17.7265625" style="151" customWidth="1"/>
    <col min="4" max="4" width="43.54296875" style="154" customWidth="1"/>
    <col min="5" max="5" width="32.453125" style="151" customWidth="1"/>
    <col min="6" max="6" width="26.453125" style="151" customWidth="1"/>
    <col min="7" max="7" width="25.7265625" style="154" customWidth="1"/>
    <col min="8" max="8" width="16.7265625" style="154" customWidth="1"/>
    <col min="9" max="9" width="36.90625" style="154" customWidth="1"/>
    <col min="10" max="10" width="106" style="154" customWidth="1"/>
    <col min="11" max="12" width="9.1796875" style="154"/>
    <col min="13" max="13" width="13.81640625" style="154" customWidth="1"/>
    <col min="14" max="16384" width="8.7265625" style="151"/>
  </cols>
  <sheetData>
    <row r="1" spans="1:10" x14ac:dyDescent="0.4">
      <c r="A1" s="150" t="str">
        <f>'[1]Licensee''s Details '!A3</f>
        <v>LICENCE HOLDER</v>
      </c>
      <c r="B1" s="151" t="str">
        <f>'Licensee''s Details '!B3</f>
        <v>Duxton Winery Buronga</v>
      </c>
      <c r="C1" s="152"/>
      <c r="D1" s="153"/>
    </row>
    <row r="2" spans="1:10" x14ac:dyDescent="0.4">
      <c r="A2" s="150" t="str">
        <f>'[1]Licensee''s Details '!A2</f>
        <v>LICENCE NO.</v>
      </c>
      <c r="B2" s="155">
        <f>'Licensee''s Details '!B2</f>
        <v>3657</v>
      </c>
      <c r="C2" s="152"/>
      <c r="D2" s="153"/>
    </row>
    <row r="3" spans="1:10" x14ac:dyDescent="0.4">
      <c r="A3" s="152" t="str">
        <f>'[1]Data-WASTEWATER MONITORING'!C6</f>
        <v>DATA PUBLISHED DATE</v>
      </c>
      <c r="B3" s="156">
        <v>44001</v>
      </c>
      <c r="C3" s="157" t="s">
        <v>212</v>
      </c>
      <c r="D3" s="153"/>
    </row>
    <row r="4" spans="1:10" x14ac:dyDescent="0.4">
      <c r="A4" s="158" t="s">
        <v>5</v>
      </c>
      <c r="B4" s="155"/>
    </row>
    <row r="5" spans="1:10" ht="48" x14ac:dyDescent="0.4">
      <c r="A5" s="159" t="s">
        <v>39</v>
      </c>
      <c r="B5" s="160" t="s">
        <v>40</v>
      </c>
      <c r="C5" s="160" t="s">
        <v>41</v>
      </c>
      <c r="D5" s="160" t="s">
        <v>9</v>
      </c>
      <c r="E5" s="161" t="s">
        <v>7</v>
      </c>
      <c r="F5" s="161" t="s">
        <v>54</v>
      </c>
      <c r="G5" s="162" t="s">
        <v>20</v>
      </c>
      <c r="H5" s="162" t="s">
        <v>18</v>
      </c>
      <c r="I5" s="160" t="s">
        <v>137</v>
      </c>
      <c r="J5" s="162" t="s">
        <v>65</v>
      </c>
    </row>
    <row r="6" spans="1:10" x14ac:dyDescent="0.4">
      <c r="A6" s="176">
        <v>43977</v>
      </c>
      <c r="B6" s="178">
        <v>43986</v>
      </c>
      <c r="C6" s="163"/>
      <c r="D6" s="339" t="s">
        <v>42</v>
      </c>
      <c r="E6" s="164" t="s">
        <v>43</v>
      </c>
      <c r="F6" s="164" t="s">
        <v>38</v>
      </c>
      <c r="G6" s="163">
        <v>440</v>
      </c>
      <c r="H6" s="163"/>
      <c r="I6" s="163"/>
      <c r="J6" s="163"/>
    </row>
    <row r="7" spans="1:10" x14ac:dyDescent="0.4">
      <c r="A7" s="166"/>
      <c r="B7" s="166" t="s">
        <v>205</v>
      </c>
      <c r="C7" s="166"/>
      <c r="D7" s="340"/>
      <c r="E7" s="165" t="s">
        <v>44</v>
      </c>
      <c r="F7" s="165" t="s">
        <v>38</v>
      </c>
      <c r="G7" s="166" t="s">
        <v>133</v>
      </c>
      <c r="H7" s="166"/>
      <c r="I7" s="166"/>
      <c r="J7" s="166"/>
    </row>
    <row r="8" spans="1:10" x14ac:dyDescent="0.4">
      <c r="A8" s="165"/>
      <c r="B8" s="166"/>
      <c r="C8" s="166"/>
      <c r="D8" s="340"/>
      <c r="E8" s="165" t="s">
        <v>21</v>
      </c>
      <c r="F8" s="165" t="s">
        <v>38</v>
      </c>
      <c r="G8" s="166">
        <v>33</v>
      </c>
      <c r="H8" s="166"/>
      <c r="I8" s="166"/>
      <c r="J8" s="166"/>
    </row>
    <row r="9" spans="1:10" x14ac:dyDescent="0.4">
      <c r="A9" s="165"/>
      <c r="B9" s="166"/>
      <c r="C9" s="166"/>
      <c r="D9" s="340"/>
      <c r="E9" s="165" t="s">
        <v>45</v>
      </c>
      <c r="F9" s="165" t="s">
        <v>38</v>
      </c>
      <c r="G9" s="166">
        <v>20</v>
      </c>
      <c r="H9" s="166"/>
      <c r="I9" s="166"/>
      <c r="J9" s="166"/>
    </row>
    <row r="10" spans="1:10" x14ac:dyDescent="0.4">
      <c r="A10" s="165"/>
      <c r="B10" s="166"/>
      <c r="C10" s="166"/>
      <c r="D10" s="340"/>
      <c r="E10" s="165" t="s">
        <v>22</v>
      </c>
      <c r="F10" s="165" t="s">
        <v>38</v>
      </c>
      <c r="G10" s="166">
        <v>81</v>
      </c>
      <c r="H10" s="166"/>
      <c r="I10" s="166"/>
      <c r="J10" s="166"/>
    </row>
    <row r="11" spans="1:10" x14ac:dyDescent="0.4">
      <c r="A11" s="165"/>
      <c r="B11" s="166"/>
      <c r="C11" s="166"/>
      <c r="D11" s="340"/>
      <c r="E11" s="165" t="s">
        <v>46</v>
      </c>
      <c r="F11" s="165" t="s">
        <v>38</v>
      </c>
      <c r="G11" s="166">
        <v>3.2</v>
      </c>
      <c r="H11" s="166"/>
      <c r="I11" s="166"/>
      <c r="J11" s="166"/>
    </row>
    <row r="12" spans="1:10" x14ac:dyDescent="0.4">
      <c r="A12" s="165"/>
      <c r="B12" s="166"/>
      <c r="C12" s="166"/>
      <c r="D12" s="340"/>
      <c r="E12" s="165" t="s">
        <v>47</v>
      </c>
      <c r="F12" s="165" t="s">
        <v>38</v>
      </c>
      <c r="G12" s="166">
        <v>4.5999999999999996</v>
      </c>
      <c r="H12" s="166"/>
      <c r="I12" s="166"/>
      <c r="J12" s="166"/>
    </row>
    <row r="13" spans="1:10" x14ac:dyDescent="0.4">
      <c r="A13" s="165"/>
      <c r="B13" s="166"/>
      <c r="C13" s="166"/>
      <c r="D13" s="340"/>
      <c r="E13" s="165" t="s">
        <v>48</v>
      </c>
      <c r="F13" s="165" t="s">
        <v>38</v>
      </c>
      <c r="G13" s="166">
        <v>170</v>
      </c>
      <c r="H13" s="166"/>
      <c r="I13" s="166"/>
      <c r="J13" s="166"/>
    </row>
    <row r="14" spans="1:10" x14ac:dyDescent="0.4">
      <c r="A14" s="165"/>
      <c r="B14" s="166"/>
      <c r="C14" s="166"/>
      <c r="D14" s="340"/>
      <c r="E14" s="165" t="s">
        <v>23</v>
      </c>
      <c r="F14" s="165" t="s">
        <v>38</v>
      </c>
      <c r="G14" s="166">
        <v>71</v>
      </c>
      <c r="H14" s="166"/>
      <c r="I14" s="166"/>
      <c r="J14" s="166"/>
    </row>
    <row r="15" spans="1:10" x14ac:dyDescent="0.4">
      <c r="A15" s="165"/>
      <c r="B15" s="166"/>
      <c r="C15" s="166"/>
      <c r="D15" s="340"/>
      <c r="E15" s="165" t="s">
        <v>49</v>
      </c>
      <c r="F15" s="165" t="s">
        <v>53</v>
      </c>
      <c r="G15" s="166">
        <v>1.5</v>
      </c>
      <c r="H15" s="166"/>
      <c r="I15" s="166"/>
      <c r="J15" s="166"/>
    </row>
    <row r="16" spans="1:10" x14ac:dyDescent="0.4">
      <c r="A16" s="165"/>
      <c r="B16" s="166"/>
      <c r="C16" s="166"/>
      <c r="D16" s="340"/>
      <c r="E16" s="165" t="s">
        <v>27</v>
      </c>
      <c r="F16" s="165" t="s">
        <v>38</v>
      </c>
      <c r="G16" s="166">
        <v>1300</v>
      </c>
      <c r="H16" s="166"/>
      <c r="I16" s="166"/>
      <c r="J16" s="166"/>
    </row>
    <row r="17" spans="1:10" x14ac:dyDescent="0.4">
      <c r="A17" s="165"/>
      <c r="B17" s="166"/>
      <c r="C17" s="166"/>
      <c r="D17" s="340"/>
      <c r="E17" s="165" t="s">
        <v>50</v>
      </c>
      <c r="F17" s="165" t="s">
        <v>38</v>
      </c>
      <c r="G17" s="166">
        <v>240</v>
      </c>
      <c r="H17" s="166"/>
      <c r="I17" s="166"/>
      <c r="J17" s="166"/>
    </row>
    <row r="18" spans="1:10" x14ac:dyDescent="0.4">
      <c r="A18" s="165"/>
      <c r="B18" s="166"/>
      <c r="C18" s="166"/>
      <c r="D18" s="340"/>
      <c r="E18" s="165" t="s">
        <v>24</v>
      </c>
      <c r="F18" s="165" t="s">
        <v>24</v>
      </c>
      <c r="G18" s="166">
        <v>6.1</v>
      </c>
      <c r="H18" s="166" t="s">
        <v>56</v>
      </c>
      <c r="I18" s="166" t="s">
        <v>132</v>
      </c>
      <c r="J18" s="177"/>
    </row>
    <row r="19" spans="1:10" x14ac:dyDescent="0.4">
      <c r="A19" s="165"/>
      <c r="B19" s="166"/>
      <c r="C19" s="166"/>
      <c r="D19" s="340"/>
      <c r="E19" s="165" t="s">
        <v>25</v>
      </c>
      <c r="F19" s="165" t="s">
        <v>30</v>
      </c>
      <c r="G19" s="166">
        <v>1240</v>
      </c>
      <c r="H19" s="166">
        <v>4200</v>
      </c>
      <c r="I19" s="166" t="str">
        <f>IF(G19&gt;4200,"YES","NO")</f>
        <v>NO</v>
      </c>
      <c r="J19" s="166"/>
    </row>
    <row r="20" spans="1:10" ht="32" x14ac:dyDescent="0.4">
      <c r="A20" s="167"/>
      <c r="B20" s="168"/>
      <c r="C20" s="168"/>
      <c r="D20" s="169" t="s">
        <v>52</v>
      </c>
      <c r="E20" s="167" t="s">
        <v>51</v>
      </c>
      <c r="F20" s="167" t="s">
        <v>38</v>
      </c>
      <c r="G20" s="179" t="s">
        <v>173</v>
      </c>
      <c r="H20" s="168"/>
      <c r="I20" s="168"/>
      <c r="J20" s="168"/>
    </row>
    <row r="21" spans="1:10" x14ac:dyDescent="0.4">
      <c r="A21" s="176">
        <v>43992</v>
      </c>
      <c r="B21" s="178">
        <v>44001</v>
      </c>
      <c r="C21" s="163"/>
      <c r="D21" s="339" t="s">
        <v>42</v>
      </c>
      <c r="E21" s="164" t="s">
        <v>43</v>
      </c>
      <c r="F21" s="164" t="s">
        <v>38</v>
      </c>
      <c r="G21" s="163">
        <v>660</v>
      </c>
      <c r="H21" s="163"/>
      <c r="I21" s="163"/>
      <c r="J21" s="163"/>
    </row>
    <row r="22" spans="1:10" x14ac:dyDescent="0.4">
      <c r="A22" s="166"/>
      <c r="B22" s="166" t="s">
        <v>206</v>
      </c>
      <c r="C22" s="166"/>
      <c r="D22" s="340"/>
      <c r="E22" s="165" t="s">
        <v>44</v>
      </c>
      <c r="F22" s="165" t="s">
        <v>38</v>
      </c>
      <c r="G22" s="166" t="s">
        <v>133</v>
      </c>
      <c r="H22" s="166"/>
      <c r="I22" s="166"/>
      <c r="J22" s="166"/>
    </row>
    <row r="23" spans="1:10" x14ac:dyDescent="0.4">
      <c r="A23" s="165"/>
      <c r="B23" s="166"/>
      <c r="C23" s="166"/>
      <c r="D23" s="340"/>
      <c r="E23" s="165" t="s">
        <v>21</v>
      </c>
      <c r="F23" s="165" t="s">
        <v>38</v>
      </c>
      <c r="G23" s="166">
        <v>28</v>
      </c>
      <c r="H23" s="166"/>
      <c r="I23" s="166"/>
      <c r="J23" s="166"/>
    </row>
    <row r="24" spans="1:10" x14ac:dyDescent="0.4">
      <c r="A24" s="165"/>
      <c r="B24" s="166"/>
      <c r="C24" s="166"/>
      <c r="D24" s="340"/>
      <c r="E24" s="165" t="s">
        <v>45</v>
      </c>
      <c r="F24" s="165" t="s">
        <v>38</v>
      </c>
      <c r="G24" s="166">
        <v>25</v>
      </c>
      <c r="H24" s="166"/>
      <c r="I24" s="166"/>
      <c r="J24" s="166"/>
    </row>
    <row r="25" spans="1:10" x14ac:dyDescent="0.4">
      <c r="A25" s="165"/>
      <c r="B25" s="166"/>
      <c r="C25" s="166"/>
      <c r="D25" s="340"/>
      <c r="E25" s="165" t="s">
        <v>22</v>
      </c>
      <c r="F25" s="165" t="s">
        <v>38</v>
      </c>
      <c r="G25" s="166">
        <v>22</v>
      </c>
      <c r="H25" s="166"/>
      <c r="I25" s="166"/>
      <c r="J25" s="166"/>
    </row>
    <row r="26" spans="1:10" x14ac:dyDescent="0.4">
      <c r="A26" s="165"/>
      <c r="B26" s="166"/>
      <c r="C26" s="166"/>
      <c r="D26" s="340"/>
      <c r="E26" s="165" t="s">
        <v>46</v>
      </c>
      <c r="F26" s="165" t="s">
        <v>38</v>
      </c>
      <c r="G26" s="166">
        <v>67</v>
      </c>
      <c r="H26" s="166"/>
      <c r="I26" s="166"/>
      <c r="J26" s="166"/>
    </row>
    <row r="27" spans="1:10" x14ac:dyDescent="0.4">
      <c r="A27" s="165"/>
      <c r="B27" s="166"/>
      <c r="C27" s="166"/>
      <c r="D27" s="340"/>
      <c r="E27" s="165" t="s">
        <v>47</v>
      </c>
      <c r="F27" s="165" t="s">
        <v>38</v>
      </c>
      <c r="G27" s="166">
        <v>4.5999999999999996</v>
      </c>
      <c r="H27" s="166"/>
      <c r="I27" s="166"/>
      <c r="J27" s="166"/>
    </row>
    <row r="28" spans="1:10" x14ac:dyDescent="0.4">
      <c r="A28" s="165"/>
      <c r="B28" s="166"/>
      <c r="C28" s="166"/>
      <c r="D28" s="340"/>
      <c r="E28" s="165" t="s">
        <v>48</v>
      </c>
      <c r="F28" s="165" t="s">
        <v>38</v>
      </c>
      <c r="G28" s="166">
        <v>220</v>
      </c>
      <c r="H28" s="166"/>
      <c r="I28" s="166"/>
      <c r="J28" s="166"/>
    </row>
    <row r="29" spans="1:10" x14ac:dyDescent="0.4">
      <c r="A29" s="165"/>
      <c r="B29" s="166"/>
      <c r="C29" s="166"/>
      <c r="D29" s="340"/>
      <c r="E29" s="165" t="s">
        <v>23</v>
      </c>
      <c r="F29" s="165" t="s">
        <v>38</v>
      </c>
      <c r="G29" s="166">
        <v>100</v>
      </c>
      <c r="H29" s="166"/>
      <c r="I29" s="166"/>
      <c r="J29" s="166"/>
    </row>
    <row r="30" spans="1:10" x14ac:dyDescent="0.4">
      <c r="A30" s="165"/>
      <c r="B30" s="166"/>
      <c r="C30" s="166"/>
      <c r="D30" s="340"/>
      <c r="E30" s="165" t="s">
        <v>49</v>
      </c>
      <c r="F30" s="165" t="s">
        <v>53</v>
      </c>
      <c r="G30" s="166">
        <v>3.5</v>
      </c>
      <c r="H30" s="166"/>
      <c r="I30" s="166"/>
      <c r="J30" s="166"/>
    </row>
    <row r="31" spans="1:10" x14ac:dyDescent="0.4">
      <c r="A31" s="165"/>
      <c r="B31" s="166"/>
      <c r="C31" s="166"/>
      <c r="D31" s="340"/>
      <c r="E31" s="165" t="s">
        <v>27</v>
      </c>
      <c r="F31" s="165" t="s">
        <v>38</v>
      </c>
      <c r="G31" s="166">
        <v>2600</v>
      </c>
      <c r="H31" s="166"/>
      <c r="I31" s="166"/>
      <c r="J31" s="166"/>
    </row>
    <row r="32" spans="1:10" x14ac:dyDescent="0.4">
      <c r="A32" s="165"/>
      <c r="B32" s="166"/>
      <c r="C32" s="166"/>
      <c r="D32" s="340"/>
      <c r="E32" s="165" t="s">
        <v>50</v>
      </c>
      <c r="F32" s="165" t="s">
        <v>38</v>
      </c>
      <c r="G32" s="166">
        <v>430</v>
      </c>
      <c r="H32" s="166"/>
      <c r="I32" s="166"/>
      <c r="J32" s="166"/>
    </row>
    <row r="33" spans="1:10" x14ac:dyDescent="0.4">
      <c r="A33" s="165"/>
      <c r="B33" s="166"/>
      <c r="C33" s="166"/>
      <c r="D33" s="340"/>
      <c r="E33" s="165" t="s">
        <v>24</v>
      </c>
      <c r="F33" s="165" t="s">
        <v>24</v>
      </c>
      <c r="G33" s="166">
        <v>5.3</v>
      </c>
      <c r="H33" s="166" t="s">
        <v>56</v>
      </c>
      <c r="I33" s="166" t="s">
        <v>132</v>
      </c>
      <c r="J33" s="177"/>
    </row>
    <row r="34" spans="1:10" x14ac:dyDescent="0.4">
      <c r="A34" s="165"/>
      <c r="B34" s="166"/>
      <c r="C34" s="166"/>
      <c r="D34" s="340"/>
      <c r="E34" s="165" t="s">
        <v>25</v>
      </c>
      <c r="F34" s="165" t="s">
        <v>30</v>
      </c>
      <c r="G34" s="166">
        <v>2000</v>
      </c>
      <c r="H34" s="166">
        <v>4200</v>
      </c>
      <c r="I34" s="166" t="str">
        <f>IF(G34&gt;4200,"YES","NO")</f>
        <v>NO</v>
      </c>
      <c r="J34" s="166"/>
    </row>
    <row r="35" spans="1:10" ht="32" x14ac:dyDescent="0.4">
      <c r="A35" s="167"/>
      <c r="B35" s="168"/>
      <c r="C35" s="168"/>
      <c r="D35" s="169" t="s">
        <v>52</v>
      </c>
      <c r="E35" s="167" t="s">
        <v>51</v>
      </c>
      <c r="F35" s="167" t="s">
        <v>38</v>
      </c>
      <c r="G35" s="179">
        <v>4100</v>
      </c>
      <c r="H35" s="168"/>
      <c r="I35" s="168"/>
      <c r="J35" s="168"/>
    </row>
    <row r="36" spans="1:10" x14ac:dyDescent="0.4">
      <c r="A36" s="176"/>
      <c r="B36" s="178"/>
      <c r="C36" s="163"/>
      <c r="D36" s="339" t="s">
        <v>42</v>
      </c>
      <c r="E36" s="164" t="s">
        <v>43</v>
      </c>
      <c r="F36" s="164" t="s">
        <v>38</v>
      </c>
      <c r="G36" s="163"/>
      <c r="H36" s="163"/>
      <c r="I36" s="163"/>
      <c r="J36" s="163"/>
    </row>
    <row r="37" spans="1:10" x14ac:dyDescent="0.4">
      <c r="A37" s="166"/>
      <c r="B37" s="166"/>
      <c r="C37" s="166"/>
      <c r="D37" s="340"/>
      <c r="E37" s="165" t="s">
        <v>44</v>
      </c>
      <c r="F37" s="165" t="s">
        <v>38</v>
      </c>
      <c r="G37" s="166"/>
      <c r="H37" s="166"/>
      <c r="I37" s="166"/>
      <c r="J37" s="166"/>
    </row>
    <row r="38" spans="1:10" x14ac:dyDescent="0.4">
      <c r="A38" s="165"/>
      <c r="B38" s="166"/>
      <c r="C38" s="166"/>
      <c r="D38" s="340"/>
      <c r="E38" s="165" t="s">
        <v>21</v>
      </c>
      <c r="F38" s="165" t="s">
        <v>38</v>
      </c>
      <c r="G38" s="166"/>
      <c r="H38" s="166"/>
      <c r="I38" s="166"/>
      <c r="J38" s="166"/>
    </row>
    <row r="39" spans="1:10" x14ac:dyDescent="0.4">
      <c r="A39" s="165"/>
      <c r="B39" s="166"/>
      <c r="C39" s="166"/>
      <c r="D39" s="340"/>
      <c r="E39" s="165" t="s">
        <v>45</v>
      </c>
      <c r="F39" s="165" t="s">
        <v>38</v>
      </c>
      <c r="G39" s="166"/>
      <c r="H39" s="166"/>
      <c r="I39" s="166"/>
      <c r="J39" s="166"/>
    </row>
    <row r="40" spans="1:10" x14ac:dyDescent="0.4">
      <c r="A40" s="165"/>
      <c r="B40" s="166"/>
      <c r="C40" s="166"/>
      <c r="D40" s="340"/>
      <c r="E40" s="165" t="s">
        <v>22</v>
      </c>
      <c r="F40" s="165" t="s">
        <v>38</v>
      </c>
      <c r="G40" s="166"/>
      <c r="H40" s="166"/>
      <c r="I40" s="166"/>
      <c r="J40" s="166"/>
    </row>
    <row r="41" spans="1:10" x14ac:dyDescent="0.4">
      <c r="A41" s="165"/>
      <c r="B41" s="166"/>
      <c r="C41" s="166"/>
      <c r="D41" s="340"/>
      <c r="E41" s="165" t="s">
        <v>46</v>
      </c>
      <c r="F41" s="165" t="s">
        <v>38</v>
      </c>
      <c r="G41" s="166"/>
      <c r="H41" s="166"/>
      <c r="I41" s="166"/>
      <c r="J41" s="166"/>
    </row>
    <row r="42" spans="1:10" x14ac:dyDescent="0.4">
      <c r="A42" s="165"/>
      <c r="B42" s="166"/>
      <c r="C42" s="166"/>
      <c r="D42" s="340"/>
      <c r="E42" s="165" t="s">
        <v>47</v>
      </c>
      <c r="F42" s="165" t="s">
        <v>38</v>
      </c>
      <c r="G42" s="166"/>
      <c r="H42" s="166"/>
      <c r="I42" s="166"/>
      <c r="J42" s="166"/>
    </row>
    <row r="43" spans="1:10" x14ac:dyDescent="0.4">
      <c r="A43" s="165"/>
      <c r="B43" s="166"/>
      <c r="C43" s="166"/>
      <c r="D43" s="340"/>
      <c r="E43" s="165" t="s">
        <v>48</v>
      </c>
      <c r="F43" s="165" t="s">
        <v>38</v>
      </c>
      <c r="G43" s="166"/>
      <c r="H43" s="166"/>
      <c r="I43" s="166"/>
      <c r="J43" s="166"/>
    </row>
    <row r="44" spans="1:10" x14ac:dyDescent="0.4">
      <c r="A44" s="165"/>
      <c r="B44" s="166"/>
      <c r="C44" s="166"/>
      <c r="D44" s="340"/>
      <c r="E44" s="165" t="s">
        <v>23</v>
      </c>
      <c r="F44" s="165" t="s">
        <v>38</v>
      </c>
      <c r="G44" s="166"/>
      <c r="H44" s="166"/>
      <c r="I44" s="166"/>
      <c r="J44" s="166"/>
    </row>
    <row r="45" spans="1:10" x14ac:dyDescent="0.4">
      <c r="A45" s="165"/>
      <c r="B45" s="166"/>
      <c r="C45" s="166"/>
      <c r="D45" s="340"/>
      <c r="E45" s="165" t="s">
        <v>49</v>
      </c>
      <c r="F45" s="165" t="s">
        <v>53</v>
      </c>
      <c r="G45" s="166"/>
      <c r="H45" s="166"/>
      <c r="I45" s="166"/>
      <c r="J45" s="166"/>
    </row>
    <row r="46" spans="1:10" x14ac:dyDescent="0.4">
      <c r="A46" s="165"/>
      <c r="B46" s="166"/>
      <c r="C46" s="166"/>
      <c r="D46" s="340"/>
      <c r="E46" s="165" t="s">
        <v>27</v>
      </c>
      <c r="F46" s="165" t="s">
        <v>38</v>
      </c>
      <c r="G46" s="166"/>
      <c r="H46" s="166"/>
      <c r="I46" s="166"/>
      <c r="J46" s="166"/>
    </row>
    <row r="47" spans="1:10" x14ac:dyDescent="0.4">
      <c r="A47" s="165"/>
      <c r="B47" s="166"/>
      <c r="C47" s="166"/>
      <c r="D47" s="340"/>
      <c r="E47" s="165" t="s">
        <v>50</v>
      </c>
      <c r="F47" s="165" t="s">
        <v>38</v>
      </c>
      <c r="G47" s="166"/>
      <c r="H47" s="166"/>
      <c r="I47" s="166"/>
      <c r="J47" s="166"/>
    </row>
    <row r="48" spans="1:10" x14ac:dyDescent="0.4">
      <c r="A48" s="165"/>
      <c r="B48" s="166"/>
      <c r="C48" s="166"/>
      <c r="D48" s="340"/>
      <c r="E48" s="165" t="s">
        <v>24</v>
      </c>
      <c r="F48" s="165" t="s">
        <v>24</v>
      </c>
      <c r="G48" s="166"/>
      <c r="H48" s="166" t="s">
        <v>56</v>
      </c>
      <c r="I48" s="166" t="s">
        <v>132</v>
      </c>
      <c r="J48" s="177"/>
    </row>
    <row r="49" spans="1:10" x14ac:dyDescent="0.4">
      <c r="A49" s="165"/>
      <c r="B49" s="166"/>
      <c r="C49" s="166"/>
      <c r="D49" s="340"/>
      <c r="E49" s="165" t="s">
        <v>25</v>
      </c>
      <c r="F49" s="165" t="s">
        <v>30</v>
      </c>
      <c r="G49" s="166"/>
      <c r="H49" s="166">
        <v>4200</v>
      </c>
      <c r="I49" s="166" t="str">
        <f>IF(G49&gt;4200,"YES","NO")</f>
        <v>NO</v>
      </c>
      <c r="J49" s="166"/>
    </row>
    <row r="50" spans="1:10" ht="32" x14ac:dyDescent="0.4">
      <c r="A50" s="167"/>
      <c r="B50" s="168"/>
      <c r="C50" s="168"/>
      <c r="D50" s="169" t="s">
        <v>52</v>
      </c>
      <c r="E50" s="167" t="s">
        <v>51</v>
      </c>
      <c r="F50" s="167" t="s">
        <v>38</v>
      </c>
      <c r="G50" s="179"/>
      <c r="H50" s="168"/>
      <c r="I50" s="168"/>
      <c r="J50" s="168"/>
    </row>
  </sheetData>
  <mergeCells count="3">
    <mergeCell ref="D21:D34"/>
    <mergeCell ref="D6:D19"/>
    <mergeCell ref="D36:D49"/>
  </mergeCell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4"/>
  <sheetViews>
    <sheetView workbookViewId="0">
      <selection sqref="A1:XFD1048576"/>
    </sheetView>
  </sheetViews>
  <sheetFormatPr defaultRowHeight="16" x14ac:dyDescent="0.4"/>
  <cols>
    <col min="1" max="1" width="21.453125" style="151" customWidth="1"/>
    <col min="2" max="2" width="25.453125" style="151" customWidth="1"/>
    <col min="3" max="3" width="28.26953125" style="151" customWidth="1"/>
    <col min="4" max="4" width="19.81640625" style="151" customWidth="1"/>
    <col min="5" max="5" width="26.453125" style="197" customWidth="1"/>
    <col min="6" max="6" width="26.453125" style="154" customWidth="1"/>
    <col min="7" max="7" width="26.453125" style="197" customWidth="1"/>
    <col min="8" max="9" width="9.1796875" style="154"/>
    <col min="10" max="10" width="13.81640625" style="154" customWidth="1"/>
    <col min="11" max="16384" width="8.7265625" style="151"/>
  </cols>
  <sheetData>
    <row r="1" spans="1:7" x14ac:dyDescent="0.4">
      <c r="A1" s="152" t="str">
        <f>'Licensee''s Details '!A3</f>
        <v>LICENCE HOLDER</v>
      </c>
      <c r="B1" s="151" t="str">
        <f>'Licensee''s Details '!B3</f>
        <v>Duxton Winery Buronga</v>
      </c>
      <c r="E1" s="188"/>
      <c r="G1" s="189"/>
    </row>
    <row r="2" spans="1:7" x14ac:dyDescent="0.4">
      <c r="A2" s="152" t="str">
        <f>'[1]Licensee''s Details '!A2</f>
        <v>LICENCE NO.</v>
      </c>
      <c r="B2" s="155">
        <f>'Licensee''s Details '!B2</f>
        <v>3657</v>
      </c>
      <c r="E2" s="188"/>
      <c r="G2" s="189"/>
    </row>
    <row r="3" spans="1:7" x14ac:dyDescent="0.4">
      <c r="A3" s="152" t="str">
        <f>'[1]Data-WASTEWATER MONITORING'!C6</f>
        <v>DATA PUBLISHED DATE</v>
      </c>
      <c r="B3" s="156"/>
      <c r="E3" s="188"/>
      <c r="G3" s="189"/>
    </row>
    <row r="4" spans="1:7" x14ac:dyDescent="0.4">
      <c r="A4" s="152" t="str">
        <f>'[1]Data-WASTEWATER MONITORING'!A6</f>
        <v>SAMPLED DATE</v>
      </c>
      <c r="B4" s="190"/>
      <c r="E4" s="188"/>
      <c r="G4" s="189"/>
    </row>
    <row r="5" spans="1:7" x14ac:dyDescent="0.4">
      <c r="A5" s="152" t="str">
        <f>'[1]Data-WASTEWATER MONITORING'!B6</f>
        <v>DATA OBTAINED DATE</v>
      </c>
      <c r="B5" s="190"/>
      <c r="E5" s="188"/>
      <c r="G5" s="189"/>
    </row>
    <row r="6" spans="1:7" x14ac:dyDescent="0.4">
      <c r="E6" s="188"/>
      <c r="G6" s="189"/>
    </row>
    <row r="7" spans="1:7" x14ac:dyDescent="0.4">
      <c r="E7" s="188"/>
      <c r="G7" s="189"/>
    </row>
    <row r="8" spans="1:7" ht="48" x14ac:dyDescent="0.4">
      <c r="A8" s="161" t="s">
        <v>5</v>
      </c>
      <c r="B8" s="159" t="s">
        <v>9</v>
      </c>
      <c r="C8" s="161" t="s">
        <v>7</v>
      </c>
      <c r="D8" s="159" t="s">
        <v>55</v>
      </c>
      <c r="E8" s="191" t="s">
        <v>138</v>
      </c>
      <c r="F8" s="162" t="s">
        <v>139</v>
      </c>
      <c r="G8" s="191" t="s">
        <v>140</v>
      </c>
    </row>
    <row r="9" spans="1:7" x14ac:dyDescent="0.4">
      <c r="A9" s="163">
        <v>2</v>
      </c>
      <c r="B9" s="163" t="s">
        <v>32</v>
      </c>
      <c r="C9" s="164" t="s">
        <v>21</v>
      </c>
      <c r="D9" s="164" t="s">
        <v>29</v>
      </c>
      <c r="E9" s="192"/>
      <c r="F9" s="163"/>
      <c r="G9" s="192"/>
    </row>
    <row r="10" spans="1:7" x14ac:dyDescent="0.4">
      <c r="A10" s="165"/>
      <c r="B10" s="166"/>
      <c r="C10" s="165" t="s">
        <v>22</v>
      </c>
      <c r="D10" s="165" t="s">
        <v>29</v>
      </c>
      <c r="E10" s="193"/>
      <c r="F10" s="166"/>
      <c r="G10" s="193"/>
    </row>
    <row r="11" spans="1:7" x14ac:dyDescent="0.4">
      <c r="A11" s="165"/>
      <c r="B11" s="166"/>
      <c r="C11" s="165" t="s">
        <v>23</v>
      </c>
      <c r="D11" s="165" t="s">
        <v>29</v>
      </c>
      <c r="E11" s="193"/>
      <c r="F11" s="166"/>
      <c r="G11" s="193"/>
    </row>
    <row r="12" spans="1:7" x14ac:dyDescent="0.4">
      <c r="A12" s="165"/>
      <c r="B12" s="166"/>
      <c r="C12" s="165" t="s">
        <v>36</v>
      </c>
      <c r="D12" s="165" t="s">
        <v>29</v>
      </c>
      <c r="E12" s="193"/>
      <c r="F12" s="166"/>
      <c r="G12" s="193"/>
    </row>
    <row r="13" spans="1:7" x14ac:dyDescent="0.4">
      <c r="A13" s="165"/>
      <c r="B13" s="166"/>
      <c r="C13" s="165" t="s">
        <v>24</v>
      </c>
      <c r="D13" s="165" t="s">
        <v>24</v>
      </c>
      <c r="E13" s="193"/>
      <c r="F13" s="166"/>
      <c r="G13" s="193"/>
    </row>
    <row r="14" spans="1:7" x14ac:dyDescent="0.4">
      <c r="A14" s="165"/>
      <c r="B14" s="166"/>
      <c r="C14" s="165" t="s">
        <v>25</v>
      </c>
      <c r="D14" s="165" t="s">
        <v>30</v>
      </c>
      <c r="E14" s="193"/>
      <c r="F14" s="166"/>
      <c r="G14" s="193"/>
    </row>
    <row r="15" spans="1:7" x14ac:dyDescent="0.4">
      <c r="A15" s="165"/>
      <c r="B15" s="166"/>
      <c r="C15" s="165" t="s">
        <v>26</v>
      </c>
      <c r="D15" s="165" t="s">
        <v>29</v>
      </c>
      <c r="E15" s="193"/>
      <c r="F15" s="166"/>
      <c r="G15" s="193"/>
    </row>
    <row r="16" spans="1:7" x14ac:dyDescent="0.4">
      <c r="A16" s="165"/>
      <c r="B16" s="166"/>
      <c r="C16" s="165" t="s">
        <v>27</v>
      </c>
      <c r="D16" s="165" t="s">
        <v>31</v>
      </c>
      <c r="E16" s="193"/>
      <c r="F16" s="166"/>
      <c r="G16" s="193"/>
    </row>
    <row r="17" spans="1:7" x14ac:dyDescent="0.4">
      <c r="A17" s="167"/>
      <c r="B17" s="168"/>
      <c r="C17" s="167" t="s">
        <v>28</v>
      </c>
      <c r="D17" s="167" t="s">
        <v>29</v>
      </c>
      <c r="E17" s="194"/>
      <c r="F17" s="168"/>
      <c r="G17" s="194"/>
    </row>
    <row r="18" spans="1:7" x14ac:dyDescent="0.4">
      <c r="A18" s="170">
        <v>3</v>
      </c>
      <c r="B18" s="170" t="s">
        <v>32</v>
      </c>
      <c r="C18" s="171" t="s">
        <v>21</v>
      </c>
      <c r="D18" s="171" t="s">
        <v>29</v>
      </c>
      <c r="E18" s="192"/>
      <c r="F18" s="170"/>
      <c r="G18" s="192"/>
    </row>
    <row r="19" spans="1:7" x14ac:dyDescent="0.4">
      <c r="A19" s="172"/>
      <c r="B19" s="173"/>
      <c r="C19" s="172" t="s">
        <v>22</v>
      </c>
      <c r="D19" s="172" t="s">
        <v>29</v>
      </c>
      <c r="E19" s="193"/>
      <c r="F19" s="173"/>
      <c r="G19" s="193"/>
    </row>
    <row r="20" spans="1:7" x14ac:dyDescent="0.4">
      <c r="A20" s="172"/>
      <c r="B20" s="173"/>
      <c r="C20" s="172" t="s">
        <v>23</v>
      </c>
      <c r="D20" s="172" t="s">
        <v>29</v>
      </c>
      <c r="E20" s="193"/>
      <c r="F20" s="173"/>
      <c r="G20" s="193"/>
    </row>
    <row r="21" spans="1:7" x14ac:dyDescent="0.4">
      <c r="A21" s="172"/>
      <c r="B21" s="173"/>
      <c r="C21" s="172" t="s">
        <v>36</v>
      </c>
      <c r="D21" s="172" t="s">
        <v>29</v>
      </c>
      <c r="E21" s="193"/>
      <c r="F21" s="173"/>
      <c r="G21" s="193"/>
    </row>
    <row r="22" spans="1:7" x14ac:dyDescent="0.4">
      <c r="A22" s="172"/>
      <c r="B22" s="173"/>
      <c r="C22" s="172" t="s">
        <v>24</v>
      </c>
      <c r="D22" s="172" t="s">
        <v>24</v>
      </c>
      <c r="E22" s="193"/>
      <c r="F22" s="173"/>
      <c r="G22" s="193"/>
    </row>
    <row r="23" spans="1:7" x14ac:dyDescent="0.4">
      <c r="A23" s="172"/>
      <c r="B23" s="173"/>
      <c r="C23" s="172" t="s">
        <v>25</v>
      </c>
      <c r="D23" s="172" t="s">
        <v>30</v>
      </c>
      <c r="E23" s="193"/>
      <c r="F23" s="173"/>
      <c r="G23" s="193"/>
    </row>
    <row r="24" spans="1:7" x14ac:dyDescent="0.4">
      <c r="A24" s="172"/>
      <c r="B24" s="173"/>
      <c r="C24" s="172" t="s">
        <v>26</v>
      </c>
      <c r="D24" s="172" t="s">
        <v>29</v>
      </c>
      <c r="E24" s="193"/>
      <c r="F24" s="173"/>
      <c r="G24" s="193"/>
    </row>
    <row r="25" spans="1:7" x14ac:dyDescent="0.4">
      <c r="A25" s="172"/>
      <c r="B25" s="173"/>
      <c r="C25" s="172" t="s">
        <v>27</v>
      </c>
      <c r="D25" s="172" t="s">
        <v>31</v>
      </c>
      <c r="E25" s="193"/>
      <c r="F25" s="173"/>
      <c r="G25" s="193"/>
    </row>
    <row r="26" spans="1:7" x14ac:dyDescent="0.4">
      <c r="A26" s="174"/>
      <c r="B26" s="175"/>
      <c r="C26" s="174" t="s">
        <v>28</v>
      </c>
      <c r="D26" s="174" t="s">
        <v>29</v>
      </c>
      <c r="E26" s="194"/>
      <c r="F26" s="175"/>
      <c r="G26" s="194"/>
    </row>
    <row r="27" spans="1:7" x14ac:dyDescent="0.4">
      <c r="A27" s="195">
        <v>4</v>
      </c>
      <c r="B27" s="195" t="s">
        <v>32</v>
      </c>
      <c r="C27" s="196" t="s">
        <v>21</v>
      </c>
      <c r="D27" s="196" t="s">
        <v>29</v>
      </c>
      <c r="F27" s="195"/>
    </row>
    <row r="28" spans="1:7" x14ac:dyDescent="0.4">
      <c r="A28" s="196"/>
      <c r="B28" s="195"/>
      <c r="C28" s="196" t="s">
        <v>22</v>
      </c>
      <c r="D28" s="196" t="s">
        <v>29</v>
      </c>
      <c r="F28" s="195"/>
    </row>
    <row r="29" spans="1:7" x14ac:dyDescent="0.4">
      <c r="A29" s="196"/>
      <c r="B29" s="195"/>
      <c r="C29" s="196" t="s">
        <v>23</v>
      </c>
      <c r="D29" s="196" t="s">
        <v>29</v>
      </c>
      <c r="F29" s="195"/>
    </row>
    <row r="30" spans="1:7" x14ac:dyDescent="0.4">
      <c r="A30" s="196"/>
      <c r="B30" s="195"/>
      <c r="C30" s="196" t="s">
        <v>36</v>
      </c>
      <c r="D30" s="196" t="s">
        <v>29</v>
      </c>
      <c r="F30" s="195"/>
    </row>
    <row r="31" spans="1:7" x14ac:dyDescent="0.4">
      <c r="A31" s="196"/>
      <c r="B31" s="195"/>
      <c r="C31" s="196" t="s">
        <v>24</v>
      </c>
      <c r="D31" s="196" t="s">
        <v>24</v>
      </c>
      <c r="F31" s="195"/>
    </row>
    <row r="32" spans="1:7" x14ac:dyDescent="0.4">
      <c r="A32" s="196"/>
      <c r="B32" s="195"/>
      <c r="C32" s="196" t="s">
        <v>25</v>
      </c>
      <c r="D32" s="196" t="s">
        <v>30</v>
      </c>
      <c r="F32" s="195"/>
    </row>
    <row r="33" spans="1:7" x14ac:dyDescent="0.4">
      <c r="A33" s="196"/>
      <c r="B33" s="195"/>
      <c r="C33" s="196" t="s">
        <v>26</v>
      </c>
      <c r="D33" s="196" t="s">
        <v>29</v>
      </c>
      <c r="F33" s="195"/>
    </row>
    <row r="34" spans="1:7" x14ac:dyDescent="0.4">
      <c r="A34" s="196"/>
      <c r="B34" s="195"/>
      <c r="C34" s="196" t="s">
        <v>27</v>
      </c>
      <c r="D34" s="196" t="s">
        <v>31</v>
      </c>
      <c r="F34" s="195"/>
    </row>
    <row r="35" spans="1:7" x14ac:dyDescent="0.4">
      <c r="A35" s="196"/>
      <c r="B35" s="195"/>
      <c r="C35" s="196" t="s">
        <v>28</v>
      </c>
      <c r="D35" s="196" t="s">
        <v>29</v>
      </c>
      <c r="F35" s="195"/>
    </row>
    <row r="36" spans="1:7" x14ac:dyDescent="0.4">
      <c r="A36" s="170">
        <v>5</v>
      </c>
      <c r="B36" s="170" t="s">
        <v>32</v>
      </c>
      <c r="C36" s="171" t="s">
        <v>21</v>
      </c>
      <c r="D36" s="171" t="s">
        <v>29</v>
      </c>
      <c r="E36" s="192"/>
      <c r="F36" s="170"/>
      <c r="G36" s="192"/>
    </row>
    <row r="37" spans="1:7" x14ac:dyDescent="0.4">
      <c r="A37" s="172"/>
      <c r="B37" s="173"/>
      <c r="C37" s="172" t="s">
        <v>22</v>
      </c>
      <c r="D37" s="172" t="s">
        <v>29</v>
      </c>
      <c r="E37" s="193"/>
      <c r="F37" s="173"/>
      <c r="G37" s="193"/>
    </row>
    <row r="38" spans="1:7" x14ac:dyDescent="0.4">
      <c r="A38" s="172"/>
      <c r="B38" s="173"/>
      <c r="C38" s="172" t="s">
        <v>23</v>
      </c>
      <c r="D38" s="172" t="s">
        <v>29</v>
      </c>
      <c r="E38" s="193"/>
      <c r="F38" s="173"/>
      <c r="G38" s="193"/>
    </row>
    <row r="39" spans="1:7" x14ac:dyDescent="0.4">
      <c r="A39" s="172"/>
      <c r="B39" s="173"/>
      <c r="C39" s="198" t="s">
        <v>36</v>
      </c>
      <c r="D39" s="172" t="s">
        <v>29</v>
      </c>
      <c r="E39" s="193"/>
      <c r="F39" s="173"/>
      <c r="G39" s="193"/>
    </row>
    <row r="40" spans="1:7" x14ac:dyDescent="0.4">
      <c r="A40" s="172"/>
      <c r="B40" s="173"/>
      <c r="C40" s="172" t="s">
        <v>24</v>
      </c>
      <c r="D40" s="172" t="s">
        <v>24</v>
      </c>
      <c r="E40" s="193"/>
      <c r="F40" s="173"/>
      <c r="G40" s="193"/>
    </row>
    <row r="41" spans="1:7" x14ac:dyDescent="0.4">
      <c r="A41" s="172"/>
      <c r="B41" s="173"/>
      <c r="C41" s="172" t="s">
        <v>25</v>
      </c>
      <c r="D41" s="172" t="s">
        <v>30</v>
      </c>
      <c r="E41" s="193"/>
      <c r="F41" s="173"/>
      <c r="G41" s="193"/>
    </row>
    <row r="42" spans="1:7" x14ac:dyDescent="0.4">
      <c r="A42" s="172"/>
      <c r="B42" s="173"/>
      <c r="C42" s="172" t="s">
        <v>26</v>
      </c>
      <c r="D42" s="172" t="s">
        <v>29</v>
      </c>
      <c r="E42" s="193"/>
      <c r="F42" s="173"/>
      <c r="G42" s="193"/>
    </row>
    <row r="43" spans="1:7" x14ac:dyDescent="0.4">
      <c r="A43" s="172"/>
      <c r="B43" s="173"/>
      <c r="C43" s="172" t="s">
        <v>27</v>
      </c>
      <c r="D43" s="172" t="s">
        <v>31</v>
      </c>
      <c r="E43" s="193"/>
      <c r="F43" s="173"/>
      <c r="G43" s="193"/>
    </row>
    <row r="44" spans="1:7" x14ac:dyDescent="0.4">
      <c r="A44" s="174"/>
      <c r="B44" s="175"/>
      <c r="C44" s="174" t="s">
        <v>28</v>
      </c>
      <c r="D44" s="174" t="s">
        <v>29</v>
      </c>
      <c r="E44" s="194"/>
      <c r="F44" s="175"/>
      <c r="G44" s="194"/>
    </row>
  </sheetData>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8"/>
  <sheetViews>
    <sheetView workbookViewId="0">
      <selection sqref="A1:XFD1048576"/>
    </sheetView>
  </sheetViews>
  <sheetFormatPr defaultRowHeight="16" x14ac:dyDescent="0.4"/>
  <cols>
    <col min="1" max="1" width="22.81640625" style="151" customWidth="1"/>
    <col min="2" max="2" width="25.453125" style="151" customWidth="1"/>
    <col min="3" max="3" width="38.54296875" style="151" customWidth="1"/>
    <col min="4" max="4" width="19.81640625" style="151" customWidth="1"/>
    <col min="5" max="5" width="31" style="154" customWidth="1"/>
    <col min="6" max="6" width="10.7265625" style="154" customWidth="1"/>
    <col min="7" max="9" width="9.1796875" style="154"/>
    <col min="10" max="10" width="13.81640625" style="154" customWidth="1"/>
    <col min="11" max="16384" width="8.7265625" style="151"/>
  </cols>
  <sheetData>
    <row r="1" spans="1:5" x14ac:dyDescent="0.4">
      <c r="A1" s="152" t="str">
        <f>'Licensee''s Details '!A3</f>
        <v>LICENCE HOLDER</v>
      </c>
      <c r="B1" s="151" t="str">
        <f>'Licensee''s Details '!B3</f>
        <v>Duxton Winery Buronga</v>
      </c>
    </row>
    <row r="2" spans="1:5" x14ac:dyDescent="0.4">
      <c r="A2" s="152" t="str">
        <f>'[1]Licensee''s Details '!A2</f>
        <v>LICENCE NO.</v>
      </c>
      <c r="B2" s="155">
        <f>'Licensee''s Details '!B2</f>
        <v>3657</v>
      </c>
    </row>
    <row r="3" spans="1:5" x14ac:dyDescent="0.4">
      <c r="A3" s="152" t="str">
        <f>'[1]Data-WASTEWATER MONITORING'!C6</f>
        <v>DATA PUBLISHED DATE</v>
      </c>
      <c r="B3" s="156"/>
    </row>
    <row r="4" spans="1:5" x14ac:dyDescent="0.4">
      <c r="A4" s="152" t="str">
        <f>'[1]Data-WASTEWATER MONITORING'!A6</f>
        <v>SAMPLED DATE</v>
      </c>
      <c r="B4" s="190">
        <v>43843</v>
      </c>
      <c r="C4" s="154"/>
    </row>
    <row r="5" spans="1:5" x14ac:dyDescent="0.4">
      <c r="A5" s="152" t="str">
        <f>'[1]Data-WASTEWATER MONITORING'!B6</f>
        <v>DATA OBTAINED DATE</v>
      </c>
      <c r="B5" s="190">
        <v>43852</v>
      </c>
    </row>
    <row r="7" spans="1:5" ht="48" x14ac:dyDescent="0.4">
      <c r="A7" s="161" t="s">
        <v>5</v>
      </c>
      <c r="B7" s="159" t="s">
        <v>9</v>
      </c>
      <c r="C7" s="161" t="s">
        <v>7</v>
      </c>
      <c r="D7" s="159" t="s">
        <v>55</v>
      </c>
      <c r="E7" s="191" t="s">
        <v>131</v>
      </c>
    </row>
    <row r="8" spans="1:5" x14ac:dyDescent="0.4">
      <c r="A8" s="163">
        <v>8</v>
      </c>
      <c r="B8" s="163" t="s">
        <v>33</v>
      </c>
      <c r="C8" s="164" t="s">
        <v>34</v>
      </c>
      <c r="D8" s="164" t="s">
        <v>37</v>
      </c>
      <c r="E8" s="163">
        <v>32.015000000000001</v>
      </c>
    </row>
    <row r="9" spans="1:5" x14ac:dyDescent="0.4">
      <c r="A9" s="165"/>
      <c r="B9" s="166"/>
      <c r="C9" s="165" t="s">
        <v>35</v>
      </c>
      <c r="D9" s="165" t="s">
        <v>38</v>
      </c>
      <c r="E9" s="166">
        <v>0.08</v>
      </c>
    </row>
    <row r="10" spans="1:5" x14ac:dyDescent="0.4">
      <c r="A10" s="165"/>
      <c r="B10" s="166"/>
      <c r="C10" s="165" t="s">
        <v>27</v>
      </c>
      <c r="D10" s="165" t="s">
        <v>38</v>
      </c>
      <c r="E10" s="166" t="s">
        <v>211</v>
      </c>
    </row>
    <row r="11" spans="1:5" x14ac:dyDescent="0.4">
      <c r="A11" s="165"/>
      <c r="B11" s="166"/>
      <c r="C11" s="165" t="s">
        <v>24</v>
      </c>
      <c r="D11" s="165" t="s">
        <v>24</v>
      </c>
      <c r="E11" s="166">
        <v>4.2</v>
      </c>
    </row>
    <row r="12" spans="1:5" x14ac:dyDescent="0.4">
      <c r="A12" s="165"/>
      <c r="B12" s="166"/>
      <c r="C12" s="165" t="s">
        <v>25</v>
      </c>
      <c r="D12" s="165" t="s">
        <v>30</v>
      </c>
      <c r="E12" s="166">
        <v>54000</v>
      </c>
    </row>
    <row r="13" spans="1:5" x14ac:dyDescent="0.4">
      <c r="A13" s="170">
        <v>9</v>
      </c>
      <c r="B13" s="170" t="s">
        <v>33</v>
      </c>
      <c r="C13" s="171" t="s">
        <v>34</v>
      </c>
      <c r="D13" s="171" t="s">
        <v>37</v>
      </c>
      <c r="E13" s="170">
        <v>31.14</v>
      </c>
    </row>
    <row r="14" spans="1:5" x14ac:dyDescent="0.4">
      <c r="A14" s="172"/>
      <c r="B14" s="173"/>
      <c r="C14" s="172" t="s">
        <v>35</v>
      </c>
      <c r="D14" s="172" t="s">
        <v>38</v>
      </c>
      <c r="E14" s="173">
        <v>280</v>
      </c>
    </row>
    <row r="15" spans="1:5" x14ac:dyDescent="0.4">
      <c r="A15" s="172"/>
      <c r="B15" s="173"/>
      <c r="C15" s="172" t="s">
        <v>27</v>
      </c>
      <c r="D15" s="172" t="s">
        <v>38</v>
      </c>
      <c r="E15" s="173">
        <v>8.3000000000000007</v>
      </c>
    </row>
    <row r="16" spans="1:5" x14ac:dyDescent="0.4">
      <c r="A16" s="172"/>
      <c r="B16" s="173"/>
      <c r="C16" s="172" t="s">
        <v>24</v>
      </c>
      <c r="D16" s="172" t="s">
        <v>24</v>
      </c>
      <c r="E16" s="173">
        <v>6.2</v>
      </c>
    </row>
    <row r="17" spans="1:5" x14ac:dyDescent="0.4">
      <c r="A17" s="172"/>
      <c r="B17" s="173"/>
      <c r="C17" s="172" t="s">
        <v>25</v>
      </c>
      <c r="D17" s="172" t="s">
        <v>30</v>
      </c>
      <c r="E17" s="173">
        <v>38000</v>
      </c>
    </row>
    <row r="18" spans="1:5" x14ac:dyDescent="0.4">
      <c r="A18" s="163">
        <v>10</v>
      </c>
      <c r="B18" s="163" t="s">
        <v>33</v>
      </c>
      <c r="C18" s="164" t="s">
        <v>34</v>
      </c>
      <c r="D18" s="164" t="s">
        <v>37</v>
      </c>
      <c r="E18" s="163">
        <v>30.5</v>
      </c>
    </row>
    <row r="19" spans="1:5" x14ac:dyDescent="0.4">
      <c r="A19" s="166"/>
      <c r="B19" s="166"/>
      <c r="C19" s="165" t="s">
        <v>35</v>
      </c>
      <c r="D19" s="165" t="s">
        <v>38</v>
      </c>
      <c r="E19" s="166">
        <v>1.5</v>
      </c>
    </row>
    <row r="20" spans="1:5" x14ac:dyDescent="0.4">
      <c r="A20" s="166"/>
      <c r="B20" s="166"/>
      <c r="C20" s="165" t="s">
        <v>27</v>
      </c>
      <c r="D20" s="165" t="s">
        <v>38</v>
      </c>
      <c r="E20" s="166" t="s">
        <v>211</v>
      </c>
    </row>
    <row r="21" spans="1:5" x14ac:dyDescent="0.4">
      <c r="A21" s="166"/>
      <c r="B21" s="166"/>
      <c r="C21" s="165" t="s">
        <v>24</v>
      </c>
      <c r="D21" s="165" t="s">
        <v>24</v>
      </c>
      <c r="E21" s="166">
        <v>7.3</v>
      </c>
    </row>
    <row r="22" spans="1:5" x14ac:dyDescent="0.4">
      <c r="A22" s="168"/>
      <c r="B22" s="168"/>
      <c r="C22" s="167" t="s">
        <v>25</v>
      </c>
      <c r="D22" s="167" t="s">
        <v>30</v>
      </c>
      <c r="E22" s="168">
        <v>46000</v>
      </c>
    </row>
    <row r="23" spans="1:5" x14ac:dyDescent="0.4">
      <c r="A23" s="189">
        <v>11</v>
      </c>
      <c r="B23" s="189" t="s">
        <v>33</v>
      </c>
      <c r="C23" s="199" t="s">
        <v>34</v>
      </c>
      <c r="D23" s="199" t="s">
        <v>37</v>
      </c>
      <c r="E23" s="189">
        <v>31.135000000000002</v>
      </c>
    </row>
    <row r="24" spans="1:5" x14ac:dyDescent="0.4">
      <c r="A24" s="189"/>
      <c r="B24" s="189"/>
      <c r="C24" s="199" t="s">
        <v>35</v>
      </c>
      <c r="D24" s="199" t="s">
        <v>38</v>
      </c>
      <c r="E24" s="189">
        <v>0.62</v>
      </c>
    </row>
    <row r="25" spans="1:5" x14ac:dyDescent="0.4">
      <c r="A25" s="173"/>
      <c r="B25" s="173"/>
      <c r="C25" s="172" t="s">
        <v>27</v>
      </c>
      <c r="D25" s="172" t="s">
        <v>38</v>
      </c>
      <c r="E25" s="173">
        <v>5.5</v>
      </c>
    </row>
    <row r="26" spans="1:5" x14ac:dyDescent="0.4">
      <c r="A26" s="173"/>
      <c r="B26" s="173"/>
      <c r="C26" s="172" t="s">
        <v>24</v>
      </c>
      <c r="D26" s="172" t="s">
        <v>24</v>
      </c>
      <c r="E26" s="173">
        <v>7.9</v>
      </c>
    </row>
    <row r="27" spans="1:5" x14ac:dyDescent="0.4">
      <c r="A27" s="173"/>
      <c r="B27" s="173"/>
      <c r="C27" s="172" t="s">
        <v>25</v>
      </c>
      <c r="D27" s="172" t="s">
        <v>30</v>
      </c>
      <c r="E27" s="173">
        <v>29000</v>
      </c>
    </row>
    <row r="28" spans="1:5" x14ac:dyDescent="0.4">
      <c r="A28" s="163">
        <v>12</v>
      </c>
      <c r="B28" s="163" t="s">
        <v>33</v>
      </c>
      <c r="C28" s="164" t="s">
        <v>34</v>
      </c>
      <c r="D28" s="164" t="s">
        <v>37</v>
      </c>
      <c r="E28" s="163">
        <v>31.11</v>
      </c>
    </row>
    <row r="29" spans="1:5" x14ac:dyDescent="0.4">
      <c r="A29" s="165"/>
      <c r="B29" s="166"/>
      <c r="C29" s="165" t="s">
        <v>35</v>
      </c>
      <c r="D29" s="165" t="s">
        <v>38</v>
      </c>
      <c r="E29" s="166">
        <v>0.26</v>
      </c>
    </row>
    <row r="30" spans="1:5" x14ac:dyDescent="0.4">
      <c r="A30" s="165"/>
      <c r="B30" s="166"/>
      <c r="C30" s="165" t="s">
        <v>27</v>
      </c>
      <c r="D30" s="165" t="s">
        <v>38</v>
      </c>
      <c r="E30" s="166" t="s">
        <v>211</v>
      </c>
    </row>
    <row r="31" spans="1:5" x14ac:dyDescent="0.4">
      <c r="A31" s="165"/>
      <c r="B31" s="166"/>
      <c r="C31" s="165" t="s">
        <v>24</v>
      </c>
      <c r="D31" s="165" t="s">
        <v>24</v>
      </c>
      <c r="E31" s="166">
        <v>7.6</v>
      </c>
    </row>
    <row r="32" spans="1:5" x14ac:dyDescent="0.4">
      <c r="A32" s="167"/>
      <c r="B32" s="168"/>
      <c r="C32" s="167" t="s">
        <v>25</v>
      </c>
      <c r="D32" s="167" t="s">
        <v>30</v>
      </c>
      <c r="E32" s="168">
        <v>29000</v>
      </c>
    </row>
    <row r="33" spans="1:5" ht="48" x14ac:dyDescent="0.4">
      <c r="A33" s="161" t="s">
        <v>5</v>
      </c>
      <c r="B33" s="159" t="s">
        <v>9</v>
      </c>
      <c r="C33" s="161" t="s">
        <v>7</v>
      </c>
      <c r="D33" s="159" t="s">
        <v>55</v>
      </c>
      <c r="E33" s="191" t="s">
        <v>143</v>
      </c>
    </row>
    <row r="34" spans="1:5" x14ac:dyDescent="0.4">
      <c r="A34" s="163">
        <v>8</v>
      </c>
      <c r="B34" s="163" t="s">
        <v>33</v>
      </c>
      <c r="C34" s="164" t="s">
        <v>34</v>
      </c>
      <c r="D34" s="164" t="s">
        <v>37</v>
      </c>
      <c r="E34" s="163"/>
    </row>
    <row r="35" spans="1:5" x14ac:dyDescent="0.4">
      <c r="A35" s="165"/>
      <c r="B35" s="166"/>
      <c r="C35" s="165" t="s">
        <v>35</v>
      </c>
      <c r="D35" s="165" t="s">
        <v>38</v>
      </c>
      <c r="E35" s="166"/>
    </row>
    <row r="36" spans="1:5" x14ac:dyDescent="0.4">
      <c r="A36" s="165"/>
      <c r="B36" s="166"/>
      <c r="C36" s="165" t="s">
        <v>27</v>
      </c>
      <c r="D36" s="165" t="s">
        <v>38</v>
      </c>
      <c r="E36" s="166"/>
    </row>
    <row r="37" spans="1:5" x14ac:dyDescent="0.4">
      <c r="A37" s="165"/>
      <c r="B37" s="166"/>
      <c r="C37" s="165" t="s">
        <v>24</v>
      </c>
      <c r="D37" s="165" t="s">
        <v>24</v>
      </c>
      <c r="E37" s="166"/>
    </row>
    <row r="38" spans="1:5" x14ac:dyDescent="0.4">
      <c r="A38" s="165"/>
      <c r="B38" s="166"/>
      <c r="C38" s="165" t="s">
        <v>25</v>
      </c>
      <c r="D38" s="165" t="s">
        <v>30</v>
      </c>
      <c r="E38" s="166"/>
    </row>
    <row r="39" spans="1:5" x14ac:dyDescent="0.4">
      <c r="A39" s="170">
        <v>9</v>
      </c>
      <c r="B39" s="170" t="s">
        <v>33</v>
      </c>
      <c r="C39" s="171" t="s">
        <v>34</v>
      </c>
      <c r="D39" s="171" t="s">
        <v>37</v>
      </c>
      <c r="E39" s="170"/>
    </row>
    <row r="40" spans="1:5" x14ac:dyDescent="0.4">
      <c r="A40" s="172"/>
      <c r="B40" s="173"/>
      <c r="C40" s="172" t="s">
        <v>35</v>
      </c>
      <c r="D40" s="172" t="s">
        <v>38</v>
      </c>
      <c r="E40" s="173"/>
    </row>
    <row r="41" spans="1:5" x14ac:dyDescent="0.4">
      <c r="A41" s="172"/>
      <c r="B41" s="173"/>
      <c r="C41" s="172" t="s">
        <v>27</v>
      </c>
      <c r="D41" s="172" t="s">
        <v>38</v>
      </c>
      <c r="E41" s="173"/>
    </row>
    <row r="42" spans="1:5" x14ac:dyDescent="0.4">
      <c r="A42" s="172"/>
      <c r="B42" s="173"/>
      <c r="C42" s="172" t="s">
        <v>24</v>
      </c>
      <c r="D42" s="172" t="s">
        <v>24</v>
      </c>
      <c r="E42" s="173"/>
    </row>
    <row r="43" spans="1:5" x14ac:dyDescent="0.4">
      <c r="A43" s="172"/>
      <c r="B43" s="173"/>
      <c r="C43" s="172" t="s">
        <v>25</v>
      </c>
      <c r="D43" s="172" t="s">
        <v>30</v>
      </c>
      <c r="E43" s="173"/>
    </row>
    <row r="44" spans="1:5" x14ac:dyDescent="0.4">
      <c r="A44" s="163">
        <v>10</v>
      </c>
      <c r="B44" s="163" t="s">
        <v>33</v>
      </c>
      <c r="C44" s="164" t="s">
        <v>34</v>
      </c>
      <c r="D44" s="164" t="s">
        <v>37</v>
      </c>
      <c r="E44" s="163"/>
    </row>
    <row r="45" spans="1:5" x14ac:dyDescent="0.4">
      <c r="A45" s="166"/>
      <c r="B45" s="166"/>
      <c r="C45" s="165" t="s">
        <v>35</v>
      </c>
      <c r="D45" s="165" t="s">
        <v>38</v>
      </c>
      <c r="E45" s="166"/>
    </row>
    <row r="46" spans="1:5" x14ac:dyDescent="0.4">
      <c r="A46" s="166"/>
      <c r="B46" s="166"/>
      <c r="C46" s="165" t="s">
        <v>27</v>
      </c>
      <c r="D46" s="165" t="s">
        <v>38</v>
      </c>
      <c r="E46" s="166"/>
    </row>
    <row r="47" spans="1:5" x14ac:dyDescent="0.4">
      <c r="A47" s="166"/>
      <c r="B47" s="166"/>
      <c r="C47" s="165" t="s">
        <v>24</v>
      </c>
      <c r="D47" s="165" t="s">
        <v>24</v>
      </c>
      <c r="E47" s="166"/>
    </row>
    <row r="48" spans="1:5" x14ac:dyDescent="0.4">
      <c r="A48" s="168"/>
      <c r="B48" s="168"/>
      <c r="C48" s="167" t="s">
        <v>25</v>
      </c>
      <c r="D48" s="167" t="s">
        <v>30</v>
      </c>
      <c r="E48" s="168"/>
    </row>
    <row r="49" spans="1:5" x14ac:dyDescent="0.4">
      <c r="A49" s="189">
        <v>11</v>
      </c>
      <c r="B49" s="189" t="s">
        <v>33</v>
      </c>
      <c r="C49" s="199" t="s">
        <v>34</v>
      </c>
      <c r="D49" s="199" t="s">
        <v>37</v>
      </c>
      <c r="E49" s="189"/>
    </row>
    <row r="50" spans="1:5" x14ac:dyDescent="0.4">
      <c r="A50" s="189"/>
      <c r="B50" s="189"/>
      <c r="C50" s="199" t="s">
        <v>35</v>
      </c>
      <c r="D50" s="199" t="s">
        <v>38</v>
      </c>
      <c r="E50" s="189"/>
    </row>
    <row r="51" spans="1:5" x14ac:dyDescent="0.4">
      <c r="A51" s="173"/>
      <c r="B51" s="173"/>
      <c r="C51" s="172" t="s">
        <v>27</v>
      </c>
      <c r="D51" s="172" t="s">
        <v>38</v>
      </c>
      <c r="E51" s="173"/>
    </row>
    <row r="52" spans="1:5" x14ac:dyDescent="0.4">
      <c r="A52" s="173"/>
      <c r="B52" s="173"/>
      <c r="C52" s="172" t="s">
        <v>24</v>
      </c>
      <c r="D52" s="172" t="s">
        <v>24</v>
      </c>
      <c r="E52" s="173"/>
    </row>
    <row r="53" spans="1:5" x14ac:dyDescent="0.4">
      <c r="A53" s="173"/>
      <c r="B53" s="173"/>
      <c r="C53" s="172" t="s">
        <v>25</v>
      </c>
      <c r="D53" s="172" t="s">
        <v>30</v>
      </c>
      <c r="E53" s="173"/>
    </row>
    <row r="54" spans="1:5" x14ac:dyDescent="0.4">
      <c r="A54" s="163">
        <v>12</v>
      </c>
      <c r="B54" s="163" t="s">
        <v>33</v>
      </c>
      <c r="C54" s="164" t="s">
        <v>34</v>
      </c>
      <c r="D54" s="164" t="s">
        <v>37</v>
      </c>
      <c r="E54" s="163"/>
    </row>
    <row r="55" spans="1:5" x14ac:dyDescent="0.4">
      <c r="A55" s="165"/>
      <c r="B55" s="166"/>
      <c r="C55" s="165" t="s">
        <v>35</v>
      </c>
      <c r="D55" s="165" t="s">
        <v>38</v>
      </c>
      <c r="E55" s="166"/>
    </row>
    <row r="56" spans="1:5" x14ac:dyDescent="0.4">
      <c r="A56" s="165"/>
      <c r="B56" s="166"/>
      <c r="C56" s="165" t="s">
        <v>27</v>
      </c>
      <c r="D56" s="165" t="s">
        <v>38</v>
      </c>
      <c r="E56" s="166"/>
    </row>
    <row r="57" spans="1:5" x14ac:dyDescent="0.4">
      <c r="A57" s="165"/>
      <c r="B57" s="166"/>
      <c r="C57" s="165" t="s">
        <v>24</v>
      </c>
      <c r="D57" s="165" t="s">
        <v>24</v>
      </c>
      <c r="E57" s="166"/>
    </row>
    <row r="58" spans="1:5" x14ac:dyDescent="0.4">
      <c r="A58" s="167"/>
      <c r="B58" s="168"/>
      <c r="C58" s="167" t="s">
        <v>25</v>
      </c>
      <c r="D58" s="167" t="s">
        <v>30</v>
      </c>
      <c r="E58" s="168"/>
    </row>
  </sheetData>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H26" sqref="H26"/>
    </sheetView>
  </sheetViews>
  <sheetFormatPr defaultRowHeight="16" x14ac:dyDescent="0.4"/>
  <cols>
    <col min="1" max="1" width="17.7265625" style="151" customWidth="1"/>
    <col min="2" max="2" width="36.26953125" style="151" customWidth="1"/>
    <col min="3" max="3" width="18.453125" style="151" customWidth="1"/>
    <col min="4" max="4" width="26.453125" style="151" customWidth="1"/>
    <col min="5" max="5" width="19.81640625" style="151" customWidth="1"/>
    <col min="6" max="6" width="10.7265625" style="154" customWidth="1"/>
    <col min="7" max="8" width="9.1796875" style="154"/>
    <col min="9" max="16384" width="8.7265625" style="151"/>
  </cols>
  <sheetData>
    <row r="1" spans="1:8" x14ac:dyDescent="0.4">
      <c r="A1" s="152" t="str">
        <f>'Licensee''s Details '!A3</f>
        <v>LICENCE HOLDER</v>
      </c>
      <c r="B1" s="151" t="str">
        <f>'Licensee''s Details '!B3</f>
        <v>Duxton Winery Buronga</v>
      </c>
    </row>
    <row r="2" spans="1:8" x14ac:dyDescent="0.4">
      <c r="A2" s="152" t="str">
        <f>'Licensee''s Details '!A2</f>
        <v>LICENCE NO.</v>
      </c>
      <c r="B2" s="155">
        <f>'Licensee''s Details '!B2</f>
        <v>3657</v>
      </c>
    </row>
    <row r="3" spans="1:8" x14ac:dyDescent="0.4">
      <c r="A3" s="152" t="s">
        <v>6</v>
      </c>
      <c r="B3" s="200">
        <v>43999</v>
      </c>
    </row>
    <row r="4" spans="1:8" x14ac:dyDescent="0.4">
      <c r="A4" s="152" t="s">
        <v>5</v>
      </c>
      <c r="B4" s="155">
        <v>13</v>
      </c>
    </row>
    <row r="6" spans="1:8" ht="48" customHeight="1" x14ac:dyDescent="0.4">
      <c r="A6" s="181" t="s">
        <v>19</v>
      </c>
      <c r="B6" s="182" t="s">
        <v>7</v>
      </c>
      <c r="C6" s="182" t="s">
        <v>8</v>
      </c>
      <c r="D6" s="181" t="s">
        <v>9</v>
      </c>
      <c r="E6" s="181" t="s">
        <v>10</v>
      </c>
      <c r="F6" s="183" t="s">
        <v>14</v>
      </c>
      <c r="G6" s="183" t="s">
        <v>15</v>
      </c>
      <c r="H6" s="183" t="s">
        <v>16</v>
      </c>
    </row>
    <row r="7" spans="1:8" x14ac:dyDescent="0.4">
      <c r="A7" s="184">
        <v>43739</v>
      </c>
      <c r="B7" s="185" t="s">
        <v>24</v>
      </c>
      <c r="C7" s="185" t="s">
        <v>24</v>
      </c>
      <c r="D7" s="185" t="s">
        <v>12</v>
      </c>
      <c r="E7" s="185" t="s">
        <v>12</v>
      </c>
      <c r="F7" s="201">
        <v>5.0999999999999996</v>
      </c>
      <c r="G7" s="201">
        <v>6.42</v>
      </c>
      <c r="H7" s="201">
        <v>8.4</v>
      </c>
    </row>
    <row r="8" spans="1:8" x14ac:dyDescent="0.4">
      <c r="A8" s="184">
        <v>43770</v>
      </c>
      <c r="B8" s="185" t="s">
        <v>24</v>
      </c>
      <c r="C8" s="185" t="s">
        <v>24</v>
      </c>
      <c r="D8" s="185" t="s">
        <v>12</v>
      </c>
      <c r="E8" s="185" t="s">
        <v>12</v>
      </c>
      <c r="F8" s="201">
        <v>5.0999999999999996</v>
      </c>
      <c r="G8" s="201">
        <v>6.97</v>
      </c>
      <c r="H8" s="201">
        <v>8.4</v>
      </c>
    </row>
    <row r="9" spans="1:8" x14ac:dyDescent="0.4">
      <c r="A9" s="184">
        <v>43800</v>
      </c>
      <c r="B9" s="185" t="s">
        <v>24</v>
      </c>
      <c r="C9" s="185" t="s">
        <v>24</v>
      </c>
      <c r="D9" s="185" t="s">
        <v>12</v>
      </c>
      <c r="E9" s="185" t="s">
        <v>12</v>
      </c>
      <c r="F9" s="201">
        <v>5.0999999999999996</v>
      </c>
      <c r="G9" s="201">
        <v>6.86</v>
      </c>
      <c r="H9" s="201">
        <v>8.4</v>
      </c>
    </row>
    <row r="10" spans="1:8" x14ac:dyDescent="0.4">
      <c r="A10" s="184">
        <v>43831</v>
      </c>
      <c r="B10" s="185" t="s">
        <v>24</v>
      </c>
      <c r="C10" s="185" t="s">
        <v>24</v>
      </c>
      <c r="D10" s="185" t="s">
        <v>12</v>
      </c>
      <c r="E10" s="185" t="s">
        <v>12</v>
      </c>
      <c r="F10" s="201">
        <v>5.0999999999999996</v>
      </c>
      <c r="G10" s="201">
        <v>6.48</v>
      </c>
      <c r="H10" s="201">
        <v>8.4</v>
      </c>
    </row>
    <row r="11" spans="1:8" x14ac:dyDescent="0.4">
      <c r="A11" s="184">
        <v>43862</v>
      </c>
      <c r="B11" s="185" t="s">
        <v>24</v>
      </c>
      <c r="C11" s="185" t="s">
        <v>24</v>
      </c>
      <c r="D11" s="185" t="s">
        <v>12</v>
      </c>
      <c r="E11" s="185" t="s">
        <v>12</v>
      </c>
      <c r="F11" s="201">
        <v>5.0999999999999996</v>
      </c>
      <c r="G11" s="201">
        <v>5.93</v>
      </c>
      <c r="H11" s="201">
        <v>8.4</v>
      </c>
    </row>
    <row r="12" spans="1:8" x14ac:dyDescent="0.4">
      <c r="A12" s="184">
        <v>43891</v>
      </c>
      <c r="B12" s="185" t="s">
        <v>24</v>
      </c>
      <c r="C12" s="185" t="s">
        <v>24</v>
      </c>
      <c r="D12" s="185" t="s">
        <v>12</v>
      </c>
      <c r="E12" s="185" t="s">
        <v>12</v>
      </c>
      <c r="F12" s="201">
        <v>5.0999999999999996</v>
      </c>
      <c r="G12" s="201">
        <v>6.08</v>
      </c>
      <c r="H12" s="201">
        <v>8.4</v>
      </c>
    </row>
    <row r="13" spans="1:8" x14ac:dyDescent="0.4">
      <c r="A13" s="184">
        <v>43922</v>
      </c>
      <c r="B13" s="185" t="s">
        <v>24</v>
      </c>
      <c r="C13" s="185" t="s">
        <v>24</v>
      </c>
      <c r="D13" s="185" t="s">
        <v>12</v>
      </c>
      <c r="E13" s="185" t="s">
        <v>12</v>
      </c>
      <c r="F13" s="201">
        <v>5.0999999999999996</v>
      </c>
      <c r="G13" s="201">
        <v>6.47</v>
      </c>
      <c r="H13" s="201">
        <v>8.4</v>
      </c>
    </row>
    <row r="14" spans="1:8" x14ac:dyDescent="0.4">
      <c r="A14" s="184">
        <v>43952</v>
      </c>
      <c r="B14" s="185" t="s">
        <v>24</v>
      </c>
      <c r="C14" s="185" t="s">
        <v>24</v>
      </c>
      <c r="D14" s="185" t="s">
        <v>12</v>
      </c>
      <c r="E14" s="185" t="s">
        <v>12</v>
      </c>
      <c r="F14" s="201">
        <v>5.0999999999999996</v>
      </c>
      <c r="G14" s="201">
        <v>6.15</v>
      </c>
      <c r="H14" s="201">
        <v>8.4</v>
      </c>
    </row>
    <row r="15" spans="1:8" x14ac:dyDescent="0.4">
      <c r="A15" s="184">
        <v>43983</v>
      </c>
      <c r="B15" s="185" t="s">
        <v>24</v>
      </c>
      <c r="C15" s="185" t="s">
        <v>24</v>
      </c>
      <c r="D15" s="185" t="s">
        <v>12</v>
      </c>
      <c r="E15" s="185" t="s">
        <v>12</v>
      </c>
      <c r="F15" s="201">
        <v>5.0999999999999996</v>
      </c>
      <c r="G15" s="201">
        <v>5.65</v>
      </c>
      <c r="H15" s="201">
        <v>8.4</v>
      </c>
    </row>
    <row r="16" spans="1:8" x14ac:dyDescent="0.4">
      <c r="A16" s="184">
        <v>44013</v>
      </c>
      <c r="B16" s="185" t="s">
        <v>24</v>
      </c>
      <c r="C16" s="185" t="s">
        <v>24</v>
      </c>
      <c r="D16" s="185" t="s">
        <v>12</v>
      </c>
      <c r="E16" s="185" t="s">
        <v>12</v>
      </c>
      <c r="F16" s="201"/>
      <c r="G16" s="201"/>
      <c r="H16" s="201"/>
    </row>
    <row r="17" spans="1:8" x14ac:dyDescent="0.4">
      <c r="A17" s="184">
        <v>44044</v>
      </c>
      <c r="B17" s="185" t="s">
        <v>24</v>
      </c>
      <c r="C17" s="185" t="s">
        <v>24</v>
      </c>
      <c r="D17" s="185" t="s">
        <v>12</v>
      </c>
      <c r="E17" s="185" t="s">
        <v>12</v>
      </c>
      <c r="F17" s="201"/>
      <c r="G17" s="201"/>
      <c r="H17" s="201"/>
    </row>
    <row r="18" spans="1:8" x14ac:dyDescent="0.4">
      <c r="A18" s="184">
        <v>44075</v>
      </c>
      <c r="B18" s="185" t="s">
        <v>24</v>
      </c>
      <c r="C18" s="185" t="s">
        <v>24</v>
      </c>
      <c r="D18" s="185" t="s">
        <v>12</v>
      </c>
      <c r="E18" s="185" t="s">
        <v>12</v>
      </c>
      <c r="F18" s="201"/>
      <c r="G18" s="201"/>
      <c r="H18" s="201"/>
    </row>
    <row r="19" spans="1:8" x14ac:dyDescent="0.4">
      <c r="A19" s="184">
        <v>44105</v>
      </c>
      <c r="B19" s="185" t="s">
        <v>24</v>
      </c>
      <c r="C19" s="185" t="s">
        <v>24</v>
      </c>
      <c r="D19" s="185" t="s">
        <v>12</v>
      </c>
      <c r="E19" s="185" t="s">
        <v>12</v>
      </c>
      <c r="F19" s="201"/>
      <c r="G19" s="201"/>
      <c r="H19" s="201"/>
    </row>
    <row r="20" spans="1:8" x14ac:dyDescent="0.4">
      <c r="A20" s="184">
        <v>44136</v>
      </c>
      <c r="B20" s="185" t="s">
        <v>24</v>
      </c>
      <c r="C20" s="185" t="s">
        <v>24</v>
      </c>
      <c r="D20" s="185" t="s">
        <v>12</v>
      </c>
      <c r="E20" s="185" t="s">
        <v>12</v>
      </c>
      <c r="F20" s="201"/>
      <c r="G20" s="201"/>
      <c r="H20" s="201"/>
    </row>
    <row r="21" spans="1:8" x14ac:dyDescent="0.4">
      <c r="A21" s="184">
        <v>44166</v>
      </c>
      <c r="B21" s="185" t="s">
        <v>24</v>
      </c>
      <c r="C21" s="185" t="s">
        <v>24</v>
      </c>
      <c r="D21" s="185" t="s">
        <v>12</v>
      </c>
      <c r="E21" s="185" t="s">
        <v>12</v>
      </c>
      <c r="F21" s="201"/>
      <c r="G21" s="201"/>
      <c r="H21" s="20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0"/>
  <sheetViews>
    <sheetView workbookViewId="0">
      <selection sqref="A1:XFD1048576"/>
    </sheetView>
  </sheetViews>
  <sheetFormatPr defaultRowHeight="16" x14ac:dyDescent="0.4"/>
  <cols>
    <col min="1" max="1" width="21.7265625" style="151" customWidth="1"/>
    <col min="2" max="2" width="22.54296875" style="151" customWidth="1"/>
    <col min="3" max="3" width="33" style="151" customWidth="1"/>
    <col min="4" max="4" width="13.1796875" style="151" bestFit="1" customWidth="1"/>
    <col min="5" max="5" width="9.1796875" style="154"/>
    <col min="6" max="6" width="13.54296875" style="154" customWidth="1"/>
    <col min="7" max="7" width="12.1796875" style="151" customWidth="1"/>
    <col min="8" max="8" width="12.7265625" style="151" customWidth="1"/>
    <col min="9" max="9" width="65.81640625" style="151" customWidth="1"/>
    <col min="10" max="16384" width="8.7265625" style="151"/>
  </cols>
  <sheetData>
    <row r="1" spans="1:9" x14ac:dyDescent="0.4">
      <c r="A1" s="150" t="str">
        <f>'Licensee''s Details '!A3</f>
        <v>LICENCE HOLDER</v>
      </c>
      <c r="B1" s="151" t="str">
        <f>'Licensee''s Details '!B3</f>
        <v>Duxton Winery Buronga</v>
      </c>
    </row>
    <row r="2" spans="1:9" x14ac:dyDescent="0.4">
      <c r="A2" s="150" t="str">
        <f>'Licensee''s Details '!A2</f>
        <v>LICENCE NO.</v>
      </c>
      <c r="B2" s="155">
        <f>'Licensee''s Details '!B2</f>
        <v>3657</v>
      </c>
    </row>
    <row r="4" spans="1:9" ht="48" x14ac:dyDescent="0.4">
      <c r="A4" s="183" t="s">
        <v>57</v>
      </c>
      <c r="B4" s="183" t="s">
        <v>58</v>
      </c>
      <c r="C4" s="183" t="s">
        <v>7</v>
      </c>
      <c r="D4" s="183" t="s">
        <v>59</v>
      </c>
      <c r="E4" s="183" t="s">
        <v>60</v>
      </c>
      <c r="F4" s="183" t="s">
        <v>61</v>
      </c>
      <c r="G4" s="183" t="s">
        <v>62</v>
      </c>
      <c r="H4" s="183" t="s">
        <v>63</v>
      </c>
      <c r="I4" s="183" t="s">
        <v>64</v>
      </c>
    </row>
    <row r="5" spans="1:9" x14ac:dyDescent="0.4">
      <c r="A5" s="185"/>
      <c r="B5" s="185"/>
      <c r="C5" s="185"/>
      <c r="D5" s="185"/>
      <c r="E5" s="186"/>
      <c r="F5" s="186"/>
      <c r="G5" s="186"/>
      <c r="H5" s="186"/>
      <c r="I5" s="185"/>
    </row>
    <row r="6" spans="1:9" x14ac:dyDescent="0.4">
      <c r="A6" s="185"/>
      <c r="B6" s="185"/>
      <c r="C6" s="185"/>
      <c r="D6" s="185"/>
      <c r="E6" s="186"/>
      <c r="F6" s="186"/>
      <c r="G6" s="186"/>
      <c r="H6" s="186"/>
      <c r="I6" s="185"/>
    </row>
    <row r="7" spans="1:9" x14ac:dyDescent="0.4">
      <c r="A7" s="185"/>
      <c r="B7" s="185"/>
      <c r="C7" s="185"/>
      <c r="D7" s="185"/>
      <c r="E7" s="186"/>
      <c r="F7" s="186"/>
      <c r="G7" s="186"/>
      <c r="H7" s="186"/>
      <c r="I7" s="202"/>
    </row>
    <row r="8" spans="1:9" x14ac:dyDescent="0.4">
      <c r="A8" s="185"/>
      <c r="B8" s="185"/>
      <c r="C8" s="185"/>
      <c r="D8" s="185"/>
      <c r="E8" s="186"/>
      <c r="F8" s="186"/>
      <c r="G8" s="186"/>
      <c r="H8" s="186"/>
      <c r="I8" s="202"/>
    </row>
    <row r="9" spans="1:9" x14ac:dyDescent="0.4">
      <c r="A9" s="185"/>
      <c r="B9" s="185"/>
      <c r="C9" s="185"/>
      <c r="D9" s="185"/>
      <c r="E9" s="186"/>
      <c r="F9" s="186"/>
      <c r="G9" s="186"/>
      <c r="H9" s="186"/>
      <c r="I9" s="202"/>
    </row>
    <row r="10" spans="1:9" x14ac:dyDescent="0.4">
      <c r="A10" s="185"/>
      <c r="B10" s="185"/>
      <c r="C10" s="185"/>
      <c r="D10" s="185"/>
      <c r="E10" s="186"/>
      <c r="F10" s="186"/>
      <c r="G10" s="186"/>
      <c r="H10" s="186"/>
      <c r="I10" s="202"/>
    </row>
    <row r="11" spans="1:9" x14ac:dyDescent="0.4">
      <c r="A11" s="185"/>
      <c r="B11" s="185"/>
      <c r="C11" s="185"/>
      <c r="D11" s="185"/>
      <c r="E11" s="186"/>
      <c r="F11" s="186"/>
      <c r="G11" s="186"/>
      <c r="H11" s="186"/>
      <c r="I11" s="202"/>
    </row>
    <row r="12" spans="1:9" x14ac:dyDescent="0.4">
      <c r="A12" s="185"/>
      <c r="B12" s="185"/>
      <c r="C12" s="185"/>
      <c r="D12" s="185"/>
      <c r="E12" s="186"/>
      <c r="F12" s="186"/>
      <c r="G12" s="186"/>
      <c r="H12" s="186"/>
      <c r="I12" s="202"/>
    </row>
    <row r="13" spans="1:9" x14ac:dyDescent="0.4">
      <c r="A13" s="185"/>
      <c r="B13" s="185"/>
      <c r="C13" s="185"/>
      <c r="D13" s="185"/>
      <c r="E13" s="186"/>
      <c r="F13" s="186"/>
      <c r="G13" s="203"/>
      <c r="H13" s="186"/>
      <c r="I13" s="185"/>
    </row>
    <row r="14" spans="1:9" x14ac:dyDescent="0.4">
      <c r="A14" s="185"/>
      <c r="B14" s="185"/>
      <c r="C14" s="185"/>
      <c r="D14" s="185"/>
      <c r="E14" s="186"/>
      <c r="F14" s="186"/>
      <c r="G14" s="203"/>
      <c r="H14" s="186"/>
      <c r="I14" s="185"/>
    </row>
    <row r="15" spans="1:9" x14ac:dyDescent="0.4">
      <c r="A15" s="185"/>
      <c r="B15" s="185"/>
      <c r="C15" s="185"/>
      <c r="D15" s="185"/>
      <c r="E15" s="186"/>
      <c r="F15" s="186"/>
      <c r="G15" s="203"/>
      <c r="H15" s="186"/>
      <c r="I15" s="185"/>
    </row>
    <row r="16" spans="1:9" x14ac:dyDescent="0.4">
      <c r="A16" s="185"/>
      <c r="B16" s="185"/>
      <c r="C16" s="185"/>
      <c r="D16" s="185"/>
      <c r="E16" s="186"/>
      <c r="F16" s="186"/>
      <c r="G16" s="203"/>
      <c r="H16" s="186"/>
      <c r="I16" s="185"/>
    </row>
    <row r="17" spans="1:9" x14ac:dyDescent="0.4">
      <c r="A17" s="185"/>
      <c r="B17" s="185"/>
      <c r="C17" s="185"/>
      <c r="D17" s="185"/>
      <c r="E17" s="186"/>
      <c r="F17" s="186"/>
      <c r="G17" s="185"/>
      <c r="H17" s="185"/>
      <c r="I17" s="185"/>
    </row>
    <row r="18" spans="1:9" x14ac:dyDescent="0.4">
      <c r="A18" s="185"/>
      <c r="B18" s="185"/>
      <c r="C18" s="185"/>
      <c r="D18" s="185"/>
      <c r="E18" s="186"/>
      <c r="F18" s="186"/>
      <c r="G18" s="185"/>
      <c r="H18" s="185"/>
      <c r="I18" s="185"/>
    </row>
    <row r="19" spans="1:9" x14ac:dyDescent="0.4">
      <c r="A19" s="185"/>
      <c r="B19" s="185"/>
      <c r="C19" s="185"/>
      <c r="D19" s="185"/>
      <c r="E19" s="186"/>
      <c r="F19" s="186"/>
      <c r="G19" s="185"/>
      <c r="H19" s="185"/>
      <c r="I19" s="185"/>
    </row>
    <row r="20" spans="1:9" x14ac:dyDescent="0.4">
      <c r="A20" s="185"/>
      <c r="B20" s="185"/>
      <c r="C20" s="185"/>
      <c r="D20" s="185"/>
      <c r="E20" s="186"/>
      <c r="F20" s="186"/>
      <c r="G20" s="185"/>
      <c r="H20" s="185"/>
      <c r="I20" s="18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sqref="A1:XFD1048576"/>
    </sheetView>
  </sheetViews>
  <sheetFormatPr defaultRowHeight="16" x14ac:dyDescent="0.4"/>
  <cols>
    <col min="1" max="16384" width="8.7265625" style="151"/>
  </cols>
  <sheetData>
    <row r="1" spans="1:1" x14ac:dyDescent="0.4">
      <c r="A1" s="180"/>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7" shapeId="10242" r:id="rId4">
          <objectPr defaultSize="0" autoPict="0" r:id="rId5">
            <anchor moveWithCells="1">
              <from>
                <xdr:col>0</xdr:col>
                <xdr:colOff>82550</xdr:colOff>
                <xdr:row>0</xdr:row>
                <xdr:rowOff>57150</xdr:rowOff>
              </from>
              <to>
                <xdr:col>17</xdr:col>
                <xdr:colOff>38100</xdr:colOff>
                <xdr:row>35</xdr:row>
                <xdr:rowOff>0</xdr:rowOff>
              </to>
            </anchor>
          </objectPr>
        </oleObject>
      </mc:Choice>
      <mc:Fallback>
        <oleObject progId="AcroExch.Document.7" shapeId="1024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Licensee's Details </vt:lpstr>
      <vt:lpstr>Sampling Schedule</vt:lpstr>
      <vt:lpstr>Data-VOLUME DISCHARGED</vt:lpstr>
      <vt:lpstr>Data-WASTEWATER MONITORING</vt:lpstr>
      <vt:lpstr>Data-SOIL MONITORING</vt:lpstr>
      <vt:lpstr>Data-GROUNDWATER MONITORING</vt:lpstr>
      <vt:lpstr>Data-pH MONITORING</vt:lpstr>
      <vt:lpstr>Correction Log</vt:lpstr>
      <vt:lpstr>Site Monitoring Map</vt:lpstr>
      <vt:lpstr>'Data-GROUNDWATER MONITORING'!Print_Area</vt:lpstr>
      <vt:lpstr>'Data-SOIL MONITORING'!Print_Area</vt:lpstr>
      <vt:lpstr>'Data-WASTEWATER MONITORING'!Print_Area</vt:lpstr>
    </vt:vector>
  </TitlesOfParts>
  <Company>Accolade Wines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Leonie Stanborough</cp:lastModifiedBy>
  <cp:lastPrinted>2012-05-15T06:04:14Z</cp:lastPrinted>
  <dcterms:created xsi:type="dcterms:W3CDTF">2012-05-15T05:11:11Z</dcterms:created>
  <dcterms:modified xsi:type="dcterms:W3CDTF">2020-08-18T01:52:25Z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